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<sst xmlns="http://schemas.openxmlformats.org/spreadsheetml/2006/main" count="51" uniqueCount="37">
  <si>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</si>
  <si>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</si>
  <si>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</si>
  <si>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</si>
  <si>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</si>
  <si>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</si>
  <si>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</si>
  <si>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</si>
  <si>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</si>
  <si>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</si>
  <si>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</si>
  <si>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</si>
  <si>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</si>
  <si>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</si>
  <si>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</si>
  <si>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</si>
  <si>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</si>
  <si>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</si>
  <si>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</si>
  <si>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</si>
  <si>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</si>
  <si>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</si>
  <si>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</si>
  <si>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</si>
  <si>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</si>
  <si>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</si>
  <si>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</si>
  <si>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</si>
  <si>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</si>
  <si>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</si>
  <si>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</si>
  <si>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</si>
  <si>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</si>
  <si>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</si>
  <si>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</si>
  <si>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ВЕРЕСЕНЬ 2022</t>
  </si>
  <si>
    <t>Вересень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</si>
</sst>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1" zoomScaleNormal="100" zoomScaleSheetLayoutView="100" workbookViewId="0">
      <selection activeCell="Q16" sqref="Q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10</v>
      </c>
      <c r="F12" s="36">
        <v>7490.91</v>
      </c>
      <c r="G12" s="36">
        <v>7490.91</v>
      </c>
      <c r="H12" s="36">
        <v>749.09</v>
      </c>
      <c r="I12" s="36">
        <v>3745.45</v>
      </c>
      <c r="J12" s="36"/>
      <c r="K12" s="36"/>
      <c r="L12" s="36"/>
      <c r="M12" s="36"/>
      <c r="N12" s="36">
        <v>189.09</v>
      </c>
      <c r="O12" s="36">
        <f>F12+G12+H12+I12+J12+K12+L12+M12+N12</f>
        <v>19665.45</v>
      </c>
      <c r="P12" s="36">
        <v>196.65</v>
      </c>
      <c r="Q12" s="36">
        <v>0</v>
      </c>
      <c r="R12" s="36">
        <v>3539.78</v>
      </c>
      <c r="S12" s="36">
        <v>294.98</v>
      </c>
      <c r="T12" s="36">
        <f>P12+Q12+R12+S12</f>
        <v>4031.4100000000003</v>
      </c>
      <c r="U12" s="36">
        <f>O12-T12</f>
        <v>15634.04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22</v>
      </c>
      <c r="F13" s="36">
        <v>14420</v>
      </c>
      <c r="G13" s="36"/>
      <c r="H13" s="36">
        <v>1442</v>
      </c>
      <c r="I13" s="36">
        <v>7210</v>
      </c>
      <c r="J13" s="36"/>
      <c r="K13" s="36"/>
      <c r="L13" s="36"/>
      <c r="M13" s="36"/>
      <c r="N13" s="36">
        <v>416</v>
      </c>
      <c r="O13" s="36">
        <f t="shared" ref="O13:O16" si="0">F13+G13+H13+I13+J13+K13+L13+M13+N13</f>
        <v>23488</v>
      </c>
      <c r="P13" s="36">
        <v>234.88</v>
      </c>
      <c r="Q13" s="36">
        <v>9000</v>
      </c>
      <c r="R13" s="36">
        <v>4227.84</v>
      </c>
      <c r="S13" s="36">
        <v>352.32</v>
      </c>
      <c r="T13" s="36">
        <f t="shared" ref="T13:T16" si="1">P13+Q13+R13+S13</f>
        <v>13815.039999999999</v>
      </c>
      <c r="U13" s="36">
        <f>O13-T13</f>
        <v>9672.9600000000009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22</v>
      </c>
      <c r="F14" s="36">
        <v>12875</v>
      </c>
      <c r="G14" s="36"/>
      <c r="H14" s="36"/>
      <c r="I14" s="36">
        <v>6437.5</v>
      </c>
      <c r="J14" s="36"/>
      <c r="K14" s="36"/>
      <c r="L14" s="36"/>
      <c r="M14" s="36"/>
      <c r="N14" s="36">
        <v>416</v>
      </c>
      <c r="O14" s="36">
        <f t="shared" si="0"/>
        <v>19728.5</v>
      </c>
      <c r="P14" s="36">
        <v>197.28</v>
      </c>
      <c r="Q14" s="36">
        <v>8000</v>
      </c>
      <c r="R14" s="36">
        <v>3551.13</v>
      </c>
      <c r="S14" s="36">
        <v>295.93</v>
      </c>
      <c r="T14" s="36">
        <f t="shared" si="1"/>
        <v>12044.34</v>
      </c>
      <c r="U14" s="36">
        <f>O14-T14</f>
        <v>7684.16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22</v>
      </c>
      <c r="F15" s="36">
        <v>12875</v>
      </c>
      <c r="G15" s="36"/>
      <c r="H15" s="36"/>
      <c r="I15" s="36">
        <v>6437.5</v>
      </c>
      <c r="J15" s="36"/>
      <c r="K15" s="36"/>
      <c r="L15" s="36"/>
      <c r="M15" s="36"/>
      <c r="N15" s="36">
        <v>416</v>
      </c>
      <c r="O15" s="36">
        <f t="shared" si="0"/>
        <v>19728.5</v>
      </c>
      <c r="P15" s="36">
        <v>197.28</v>
      </c>
      <c r="Q15" s="36">
        <v>8000</v>
      </c>
      <c r="R15" s="36">
        <v>3551.13</v>
      </c>
      <c r="S15" s="36">
        <v>295.93</v>
      </c>
      <c r="T15" s="36">
        <f t="shared" si="1"/>
        <v>12044.34</v>
      </c>
      <c r="U15" s="36">
        <f>O15-T15</f>
        <v>7684.16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22</v>
      </c>
      <c r="F16" s="36">
        <v>10300</v>
      </c>
      <c r="G16" s="36"/>
      <c r="H16" s="36"/>
      <c r="I16" s="36">
        <v>5150</v>
      </c>
      <c r="J16" s="36">
        <v>700</v>
      </c>
      <c r="K16" s="36"/>
      <c r="L16" s="36"/>
      <c r="M16" s="36"/>
      <c r="N16" s="36">
        <v>416</v>
      </c>
      <c r="O16" s="36">
        <f t="shared" si="0"/>
        <v>16566</v>
      </c>
      <c r="P16" s="36">
        <v>165.66</v>
      </c>
      <c r="Q16" s="36">
        <v>6500</v>
      </c>
      <c r="R16" s="36">
        <v>2981.88</v>
      </c>
      <c r="S16" s="36">
        <v>248.49</v>
      </c>
      <c r="T16" s="36">
        <f t="shared" si="1"/>
        <v>9896.0300000000007</v>
      </c>
      <c r="U16" s="36">
        <f>O16-T16</f>
        <v>6669.9699999999993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57960.91</v>
      </c>
      <c r="G17" s="38">
        <f t="shared" ref="G17:U17" si="2">G12+G13+G14+G15+G16</f>
        <v>7490.91</v>
      </c>
      <c r="H17" s="38">
        <f t="shared" si="2"/>
        <v>2191.09</v>
      </c>
      <c r="I17" s="38">
        <f t="shared" si="2"/>
        <v>28980.45</v>
      </c>
      <c r="J17" s="38">
        <f t="shared" si="2"/>
        <v>700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1853.0900000000001</v>
      </c>
      <c r="O17" s="38">
        <f t="shared" si="2"/>
        <v>99176.45</v>
      </c>
      <c r="P17" s="38">
        <f t="shared" si="2"/>
        <v>991.74999999999989</v>
      </c>
      <c r="Q17" s="38">
        <f t="shared" si="2"/>
        <v>31500</v>
      </c>
      <c r="R17" s="38">
        <f t="shared" si="2"/>
        <v>17851.760000000002</v>
      </c>
      <c r="S17" s="38">
        <f t="shared" si="2"/>
        <v>1487.65</v>
      </c>
      <c r="T17" s="38">
        <f t="shared" si="2"/>
        <v>51831.16</v>
      </c>
      <c r="U17" s="38">
        <f t="shared" si="2"/>
        <v>47345.290000000008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2022-10-31T08:16:54Z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