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O13" i="4"/>
  <c r="O14"/>
  <c r="O15"/>
  <c r="O16"/>
  <c r="O12"/>
  <c r="T13"/>
  <c r="T14"/>
  <c r="T15"/>
  <c r="T16"/>
  <c r="T12"/>
  <c r="S17"/>
  <c r="G17" l="1"/>
  <c r="H17"/>
  <c r="I17"/>
  <c r="J17"/>
  <c r="K17"/>
  <c r="L17"/>
  <c r="M17"/>
  <c r="N17"/>
  <c r="P17"/>
  <c r="Q17"/>
  <c r="R17"/>
  <c r="F17"/>
  <c r="U15" l="1"/>
  <c r="U13"/>
  <c r="U14"/>
  <c r="U12"/>
  <c r="T17"/>
  <c r="O17"/>
  <c r="U16"/>
  <c r="U17" l="1"/>
</calcChain>
</file>

<file path=xl/sharedStrings.xml><?xml version="1.0" encoding="utf-8"?>
<sst xmlns="http://schemas.openxmlformats.org/spreadsheetml/2006/main" count="51" uniqueCount="37">
  <si>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</si>
  <si>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</si>
  <si>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</si>
  <si>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</si>
  <si>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</si>
  <si>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</si>
  <si>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</si>
  <si>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</si>
  <si>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</si>
  <si>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</si>
  <si>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</si>
  <si>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</si>
  <si>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</si>
  <si>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</si>
  <si>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</si>
  <si>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</si>
  <si>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</si>
  <si>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</si>
  <si>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</si>
  <si>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</si>
  <si>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</si>
  <si>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</si>
  <si>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</si>
  <si>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</si>
  <si>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</si>
  <si>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</si>
  <si>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</si>
  <si>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</si>
  <si>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</si>
  <si>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</si>
  <si>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</si>
  <si>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</si>
  <si>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</si>
  <si>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</si>
  <si>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</si>
  <si>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ЛЮТИЙ 2023</t>
  </si>
  <si>
    <t>Лютий 2023 р.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</si>
</sst>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topLeftCell="E4" zoomScaleNormal="100" zoomScaleSheetLayoutView="100" workbookViewId="0">
      <selection activeCell="T16" sqref="T16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29" t="s">
        <v>21</v>
      </c>
      <c r="B2" s="29"/>
      <c r="C2" s="30"/>
      <c r="D2" s="30"/>
      <c r="E2" s="25"/>
      <c r="F2" s="25"/>
      <c r="G2" s="23"/>
    </row>
    <row r="3" spans="1:22" ht="13.15" customHeight="1">
      <c r="A3" s="39">
        <v>23806257</v>
      </c>
      <c r="B3" s="39"/>
      <c r="C3" s="39"/>
      <c r="D3" s="8"/>
      <c r="E3" s="3"/>
      <c r="F3" s="3"/>
    </row>
    <row r="4" spans="1:22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>
      <c r="A6" s="24"/>
      <c r="B6" s="24"/>
      <c r="C6" s="24"/>
      <c r="D6" s="8"/>
      <c r="E6" s="3"/>
      <c r="F6" s="3"/>
      <c r="I6" s="31" t="s">
        <v>35</v>
      </c>
      <c r="J6" s="31"/>
      <c r="K6" s="31"/>
      <c r="L6" s="31"/>
    </row>
    <row r="7" spans="1:22" ht="13.15" customHeight="1">
      <c r="A7" s="24"/>
      <c r="B7" s="24"/>
      <c r="C7" s="24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64.5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33</v>
      </c>
      <c r="L9" s="12" t="s">
        <v>31</v>
      </c>
      <c r="M9" s="12" t="s">
        <v>32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2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>
      <c r="A12" s="32">
        <v>1</v>
      </c>
      <c r="B12" s="33">
        <v>138</v>
      </c>
      <c r="C12" s="34" t="s">
        <v>22</v>
      </c>
      <c r="D12" s="34" t="s">
        <v>23</v>
      </c>
      <c r="E12" s="35">
        <v>20</v>
      </c>
      <c r="F12" s="36">
        <v>16480</v>
      </c>
      <c r="G12" s="36">
        <v>16480</v>
      </c>
      <c r="H12" s="36">
        <v>1648</v>
      </c>
      <c r="I12" s="36">
        <v>8240</v>
      </c>
      <c r="J12" s="36"/>
      <c r="K12" s="36"/>
      <c r="L12" s="36"/>
      <c r="M12" s="36"/>
      <c r="N12" s="36"/>
      <c r="O12" s="36">
        <f>F12+G12+H12+I12+J12+K12+L12+M12+N12</f>
        <v>42848</v>
      </c>
      <c r="P12" s="36">
        <v>428.48</v>
      </c>
      <c r="Q12" s="36">
        <v>20000</v>
      </c>
      <c r="R12" s="36">
        <v>7712.64</v>
      </c>
      <c r="S12" s="36">
        <v>642.72</v>
      </c>
      <c r="T12" s="36">
        <f>P12+Q12+R12+S12</f>
        <v>28783.84</v>
      </c>
      <c r="U12" s="36">
        <f>O12-T12</f>
        <v>14064.16</v>
      </c>
    </row>
    <row r="13" spans="1:22" s="21" customFormat="1" ht="51" customHeight="1">
      <c r="A13" s="32">
        <v>2</v>
      </c>
      <c r="B13" s="33">
        <v>66</v>
      </c>
      <c r="C13" s="34" t="s">
        <v>24</v>
      </c>
      <c r="D13" s="34" t="s">
        <v>25</v>
      </c>
      <c r="E13" s="35">
        <v>20</v>
      </c>
      <c r="F13" s="36">
        <v>14420</v>
      </c>
      <c r="G13" s="36"/>
      <c r="H13" s="36">
        <v>1442</v>
      </c>
      <c r="I13" s="36">
        <v>7210</v>
      </c>
      <c r="J13" s="36"/>
      <c r="K13" s="36"/>
      <c r="L13" s="36"/>
      <c r="M13" s="36"/>
      <c r="N13" s="36"/>
      <c r="O13" s="36">
        <f t="shared" ref="O13:O16" si="0">F13+G13+H13+I13+J13+K13+L13+M13+N13</f>
        <v>23072</v>
      </c>
      <c r="P13" s="36">
        <v>230.72</v>
      </c>
      <c r="Q13" s="36">
        <v>9000</v>
      </c>
      <c r="R13" s="36">
        <v>4152.96</v>
      </c>
      <c r="S13" s="36">
        <v>346.08</v>
      </c>
      <c r="T13" s="36">
        <f t="shared" ref="T13:T16" si="1">P13+Q13+R13+S13</f>
        <v>13729.76</v>
      </c>
      <c r="U13" s="36">
        <f>O13-T13</f>
        <v>9342.24</v>
      </c>
    </row>
    <row r="14" spans="1:22" s="21" customFormat="1" ht="52.15" customHeight="1">
      <c r="A14" s="32">
        <v>3</v>
      </c>
      <c r="B14" s="33">
        <v>118</v>
      </c>
      <c r="C14" s="34" t="s">
        <v>26</v>
      </c>
      <c r="D14" s="34" t="s">
        <v>27</v>
      </c>
      <c r="E14" s="35">
        <v>20</v>
      </c>
      <c r="F14" s="36">
        <v>12875</v>
      </c>
      <c r="G14" s="36"/>
      <c r="H14" s="36"/>
      <c r="I14" s="36">
        <v>6437.5</v>
      </c>
      <c r="J14" s="36"/>
      <c r="K14" s="36"/>
      <c r="L14" s="36"/>
      <c r="M14" s="36"/>
      <c r="N14" s="36"/>
      <c r="O14" s="36">
        <f t="shared" si="0"/>
        <v>19312.5</v>
      </c>
      <c r="P14" s="36">
        <v>193.12</v>
      </c>
      <c r="Q14" s="36">
        <v>8000</v>
      </c>
      <c r="R14" s="36">
        <v>3476.25</v>
      </c>
      <c r="S14" s="36">
        <v>289.69</v>
      </c>
      <c r="T14" s="36">
        <f t="shared" si="1"/>
        <v>11959.060000000001</v>
      </c>
      <c r="U14" s="36">
        <f>O14-T14</f>
        <v>7353.4399999999987</v>
      </c>
    </row>
    <row r="15" spans="1:22" s="21" customFormat="1" ht="52.15" customHeight="1">
      <c r="A15" s="32">
        <v>4</v>
      </c>
      <c r="B15" s="33">
        <v>173</v>
      </c>
      <c r="C15" s="34" t="s">
        <v>28</v>
      </c>
      <c r="D15" s="34" t="s">
        <v>27</v>
      </c>
      <c r="E15" s="35">
        <v>18</v>
      </c>
      <c r="F15" s="36">
        <v>11587.5</v>
      </c>
      <c r="G15" s="36"/>
      <c r="H15" s="36"/>
      <c r="I15" s="36">
        <v>5793.75</v>
      </c>
      <c r="J15" s="36"/>
      <c r="K15" s="36"/>
      <c r="L15" s="36">
        <v>1619.5</v>
      </c>
      <c r="M15" s="36"/>
      <c r="N15" s="36"/>
      <c r="O15" s="36">
        <f t="shared" si="0"/>
        <v>19000.75</v>
      </c>
      <c r="P15" s="36">
        <v>190.01</v>
      </c>
      <c r="Q15" s="36">
        <v>8000</v>
      </c>
      <c r="R15" s="36">
        <v>3420.14</v>
      </c>
      <c r="S15" s="36">
        <v>285.01</v>
      </c>
      <c r="T15" s="36">
        <f t="shared" si="1"/>
        <v>11895.16</v>
      </c>
      <c r="U15" s="36">
        <f>O15-T15</f>
        <v>7105.59</v>
      </c>
    </row>
    <row r="16" spans="1:22" s="21" customFormat="1" ht="52.9" customHeight="1" thickBot="1">
      <c r="A16" s="32">
        <v>5</v>
      </c>
      <c r="B16" s="33">
        <v>112</v>
      </c>
      <c r="C16" s="34" t="s">
        <v>29</v>
      </c>
      <c r="D16" s="34" t="s">
        <v>30</v>
      </c>
      <c r="E16" s="35">
        <v>10</v>
      </c>
      <c r="F16" s="36">
        <v>5150</v>
      </c>
      <c r="G16" s="36"/>
      <c r="H16" s="36"/>
      <c r="I16" s="36">
        <v>2575</v>
      </c>
      <c r="J16" s="36">
        <v>350</v>
      </c>
      <c r="K16" s="36"/>
      <c r="L16" s="36"/>
      <c r="M16" s="36"/>
      <c r="N16" s="36"/>
      <c r="O16" s="36">
        <f t="shared" si="0"/>
        <v>8075</v>
      </c>
      <c r="P16" s="36">
        <v>80.75</v>
      </c>
      <c r="Q16" s="36">
        <v>0</v>
      </c>
      <c r="R16" s="36">
        <v>1453.5</v>
      </c>
      <c r="S16" s="36">
        <v>121.13</v>
      </c>
      <c r="T16" s="36">
        <f t="shared" si="1"/>
        <v>1655.38</v>
      </c>
      <c r="U16" s="36">
        <f>O16-T16</f>
        <v>6419.62</v>
      </c>
    </row>
    <row r="17" spans="1:22" ht="38.450000000000003" customHeight="1" thickBot="1">
      <c r="A17" s="27"/>
      <c r="B17" s="28"/>
      <c r="C17" s="40" t="s">
        <v>18</v>
      </c>
      <c r="D17" s="41"/>
      <c r="E17" s="37"/>
      <c r="F17" s="38">
        <f>F12+F13+F14+F15+F16</f>
        <v>60512.5</v>
      </c>
      <c r="G17" s="38">
        <f t="shared" ref="G17:U17" si="2">G12+G13+G14+G15+G16</f>
        <v>16480</v>
      </c>
      <c r="H17" s="38">
        <f t="shared" si="2"/>
        <v>3090</v>
      </c>
      <c r="I17" s="38">
        <f t="shared" si="2"/>
        <v>30256.25</v>
      </c>
      <c r="J17" s="38">
        <f t="shared" si="2"/>
        <v>350</v>
      </c>
      <c r="K17" s="38">
        <f t="shared" si="2"/>
        <v>0</v>
      </c>
      <c r="L17" s="38">
        <f t="shared" si="2"/>
        <v>1619.5</v>
      </c>
      <c r="M17" s="38">
        <f t="shared" si="2"/>
        <v>0</v>
      </c>
      <c r="N17" s="38">
        <f t="shared" si="2"/>
        <v>0</v>
      </c>
      <c r="O17" s="38">
        <f t="shared" si="2"/>
        <v>112308.25</v>
      </c>
      <c r="P17" s="38">
        <f t="shared" si="2"/>
        <v>1123.08</v>
      </c>
      <c r="Q17" s="38">
        <f t="shared" si="2"/>
        <v>45000</v>
      </c>
      <c r="R17" s="38">
        <f t="shared" si="2"/>
        <v>20215.490000000002</v>
      </c>
      <c r="S17" s="38">
        <f t="shared" si="2"/>
        <v>1684.63</v>
      </c>
      <c r="T17" s="38">
        <f t="shared" si="2"/>
        <v>68023.200000000012</v>
      </c>
      <c r="U17" s="38">
        <f t="shared" si="2"/>
        <v>44285.05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2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2023-03-08T14:06:39Z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