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<sst xmlns="http://schemas.openxmlformats.org/spreadsheetml/2006/main" count="44" uniqueCount="33">
  <si>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</si>
  <si>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</si>
  <si>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</si>
  <si>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</si>
  <si>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</si>
  <si>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</si>
  <si>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</si>
  <si>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</si>
  <si>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</si>
  <si>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</si>
  <si>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</si>
  <si>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</si>
  <si>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</si>
  <si>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</si>
  <si>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</si>
  <si>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</si>
  <si>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</si>
  <si>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</si>
  <si>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</si>
  <si>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</si>
  <si>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</si>
  <si>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</si>
  <si>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</si>
  <si>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</si>
  <si>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</si>
  <si>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</si>
  <si>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</si>
  <si>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</si>
  <si>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</si>
  <si>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</si>
  <si>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</si>
  <si>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</si>
  <si>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     лютий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</si>
</sst>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1">
      <selection activeCell="L12" sqref="L12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12</v>
      </c>
      <c r="F11" s="17">
        <v>5220</v>
      </c>
      <c r="G11" s="17">
        <v>420</v>
      </c>
      <c r="H11" s="17">
        <v>2610</v>
      </c>
      <c r="I11" s="17"/>
      <c r="J11" s="17">
        <v>4925.3</v>
      </c>
      <c r="K11" s="17">
        <v>15512.69</v>
      </c>
      <c r="L11" s="17"/>
      <c r="M11" s="17"/>
      <c r="N11" s="17"/>
      <c r="O11" s="17">
        <f>F11+G11+H11+I11+J11+N11+K11+L11+M11</f>
        <v>28687.989999999998</v>
      </c>
      <c r="P11" s="17">
        <v>141.25</v>
      </c>
      <c r="Q11" s="17">
        <v>20000</v>
      </c>
      <c r="R11" s="17">
        <v>5334.8</v>
      </c>
      <c r="S11" s="17">
        <v>444.57</v>
      </c>
      <c r="T11" s="17">
        <f>P11+Q11+R11+S11</f>
        <v>25920.62</v>
      </c>
      <c r="U11" s="17">
        <f>O11-T11</f>
        <v>2767.369999999999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10</v>
      </c>
      <c r="F12" s="17">
        <v>3500</v>
      </c>
      <c r="G12" s="17">
        <v>300</v>
      </c>
      <c r="H12" s="17">
        <v>1750</v>
      </c>
      <c r="I12" s="17"/>
      <c r="J12" s="17">
        <v>5709.86</v>
      </c>
      <c r="K12" s="17">
        <v>12422.69</v>
      </c>
      <c r="L12" s="17"/>
      <c r="M12" s="17"/>
      <c r="N12" s="17"/>
      <c r="O12" s="17">
        <f>F12+G12+H12+I12+J12+N12+K12+L12+M12</f>
        <v>23682.550000000003</v>
      </c>
      <c r="P12" s="17">
        <v>115.84</v>
      </c>
      <c r="Q12" s="17">
        <v>15000</v>
      </c>
      <c r="R12" s="17">
        <v>4321.29</v>
      </c>
      <c r="S12" s="17">
        <v>360.11</v>
      </c>
      <c r="T12" s="17">
        <f>P12+Q12+R12+S12</f>
        <v>19797.24</v>
      </c>
      <c r="U12" s="17">
        <f>O12-T12</f>
        <v>3885.3100000000013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16</v>
      </c>
      <c r="F13" s="17">
        <v>5600</v>
      </c>
      <c r="G13" s="17">
        <v>480</v>
      </c>
      <c r="H13" s="17">
        <v>2800</v>
      </c>
      <c r="I13" s="17"/>
      <c r="J13" s="17">
        <v>2453.88</v>
      </c>
      <c r="K13" s="17"/>
      <c r="L13" s="17"/>
      <c r="M13" s="17"/>
      <c r="N13" s="17"/>
      <c r="O13" s="17">
        <f>F13+G13+H13+I13+J13+N13+K13+L13+M13</f>
        <v>11333.880000000001</v>
      </c>
      <c r="P13" s="17">
        <v>90.85</v>
      </c>
      <c r="Q13" s="17">
        <v>2000</v>
      </c>
      <c r="R13" s="17">
        <v>1635.3</v>
      </c>
      <c r="S13" s="17">
        <v>136.28</v>
      </c>
      <c r="T13" s="17">
        <f>P13+Q13+R13+S13</f>
        <v>3862.43</v>
      </c>
      <c r="U13" s="17">
        <f>O13-T13</f>
        <v>7471.450000000001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14320</v>
      </c>
      <c r="G14" s="29">
        <f aca="true" t="shared" si="0" ref="G14:U14">SUM(G11:G13)</f>
        <v>1200</v>
      </c>
      <c r="H14" s="29">
        <f t="shared" si="0"/>
        <v>7160</v>
      </c>
      <c r="I14" s="29">
        <f t="shared" si="0"/>
        <v>0</v>
      </c>
      <c r="J14" s="29">
        <f t="shared" si="0"/>
        <v>13089.04</v>
      </c>
      <c r="K14" s="29">
        <f t="shared" si="0"/>
        <v>27935.38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63704.42</v>
      </c>
      <c r="P14" s="29">
        <f t="shared" si="0"/>
        <v>347.94000000000005</v>
      </c>
      <c r="Q14" s="29">
        <f t="shared" si="0"/>
        <v>37000</v>
      </c>
      <c r="R14" s="29">
        <f t="shared" si="0"/>
        <v>11291.39</v>
      </c>
      <c r="S14" s="29">
        <f t="shared" si="0"/>
        <v>940.96</v>
      </c>
      <c r="T14" s="29">
        <f t="shared" si="0"/>
        <v>49580.29</v>
      </c>
      <c r="U14" s="29">
        <f t="shared" si="0"/>
        <v>14124.130000000001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