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50" windowHeight="8190"/>
  </bookViews>
  <sheets>
    <sheet name="Лист1" sheetId="4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Лист1!$9:$9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45621"/>
</workbook>
</file>

<file path=xl/calcChain.xml><?xml version="1.0" encoding="utf-8"?>
<calcChain xmlns="http://schemas.openxmlformats.org/spreadsheetml/2006/main">
  <c r="O13" i="4" l="1"/>
  <c r="O12" i="4"/>
  <c r="R13" i="4" l="1"/>
  <c r="S13" i="4"/>
  <c r="P13" i="4"/>
  <c r="R12" i="4"/>
  <c r="S12" i="4"/>
  <c r="P12" i="4"/>
  <c r="U13" i="4" l="1"/>
  <c r="U12" i="4"/>
  <c r="T13" i="4"/>
  <c r="T12" i="4"/>
  <c r="S17" i="4"/>
  <c r="G17" i="4"/>
  <c r="H17" i="4"/>
  <c r="I17" i="4"/>
  <c r="J17" i="4"/>
  <c r="K17" i="4"/>
  <c r="L17" i="4"/>
  <c r="M17" i="4"/>
  <c r="N17" i="4"/>
  <c r="P17" i="4"/>
  <c r="Q17" i="4"/>
  <c r="R17" i="4"/>
  <c r="F17" i="4"/>
  <c r="T17" i="4" l="1"/>
  <c r="O17" i="4"/>
  <c r="U17" i="4" l="1"/>
</calcChain>
</file>

<file path=xl/sharedStrings.xml><?xml version="1.0" encoding="utf-8"?>
<sst xmlns="http://schemas.openxmlformats.org/spreadsheetml/2006/main" count="45" uniqueCount="32">
  <si>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</si>
  <si>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</si>
  <si>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</si>
  <si>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</si>
  <si>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</si>
  <si>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</si>
  <si>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</si>
  <si>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</si>
  <si>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</si>
  <si>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</si>
  <si>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</si>
  <si>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</si>
  <si>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</si>
  <si>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</si>
  <si>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</si>
  <si>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</si>
  <si>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</si>
  <si>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 xml:space="preserve"> Надб за секретність</t>
  </si>
  <si>
    <t>Разом по листу</t>
  </si>
  <si>
    <t>Посадовий оклад</t>
  </si>
  <si>
    <t xml:space="preserve"> Інтенсивність</t>
  </si>
  <si>
    <t>Відпускні</t>
  </si>
  <si>
    <t>Матеріальна допомога на оздоровлення</t>
  </si>
  <si>
    <t xml:space="preserve">Премія </t>
  </si>
  <si>
    <t>Надбавка за ранг</t>
  </si>
  <si>
    <t>Гранда Ольга Миколаївна</t>
  </si>
  <si>
    <t>Корженко Надія  Степанівна</t>
  </si>
  <si>
    <t xml:space="preserve">Управління соціально-економічного розвитку Коломийської районної державної адміністрації </t>
  </si>
  <si>
    <t>Начальник управління</t>
  </si>
  <si>
    <t>Заступник начальника управління - начальник відділу економічного та агропромислового розвитку</t>
  </si>
  <si>
    <t xml:space="preserve">       ЛИПЕНЬ 2022</t>
  </si>
  <si>
    <t>ЛИПЕНЬ 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</si>
</sst>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;;;"/>
    <numFmt numFmtId="165" formatCode="###0.00;\-###0.00;;"/>
  </numFmts>
  <fonts count="13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/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64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2" borderId="9" xfId="0" applyFont="1" applyFill="1" applyBorder="1"/>
    <xf numFmtId="49" fontId="6" fillId="2" borderId="10" xfId="0" applyNumberFormat="1" applyFont="1" applyFill="1" applyBorder="1" applyAlignment="1">
      <alignment horizontal="left" vertical="center"/>
    </xf>
    <xf numFmtId="49" fontId="6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2" borderId="10" xfId="0" applyFont="1" applyFill="1" applyBorder="1"/>
    <xf numFmtId="0" fontId="7" fillId="0" borderId="0" xfId="0" applyFont="1"/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/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/>
    </xf>
    <xf numFmtId="164" fontId="8" fillId="0" borderId="0" xfId="0" applyNumberFormat="1" applyFont="1" applyFill="1" applyAlignment="1">
      <alignment horizontal="left" vertical="center"/>
    </xf>
    <xf numFmtId="0" fontId="10" fillId="0" borderId="0" xfId="0" applyFont="1" applyAlignment="1"/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2" fontId="12" fillId="0" borderId="18" xfId="0" applyNumberFormat="1" applyFont="1" applyFill="1" applyBorder="1"/>
    <xf numFmtId="0" fontId="12" fillId="0" borderId="18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showGridLines="0" tabSelected="1" view="pageBreakPreview" topLeftCell="B4" zoomScaleNormal="100" zoomScaleSheetLayoutView="100" workbookViewId="0">
      <selection activeCell="S14" sqref="S14"/>
    </sheetView>
  </sheetViews>
  <sheetFormatPr defaultRowHeight="13.15" customHeight="1" x14ac:dyDescent="0.2"/>
  <cols>
    <col min="1" max="2" width="4.28515625" customWidth="1"/>
    <col min="3" max="3" width="23.42578125" customWidth="1"/>
    <col min="4" max="4" width="17" customWidth="1"/>
    <col min="5" max="5" width="6.140625" customWidth="1"/>
    <col min="6" max="6" width="13.5703125" customWidth="1"/>
    <col min="7" max="7" width="13.7109375" customWidth="1"/>
    <col min="8" max="8" width="11.7109375" customWidth="1"/>
    <col min="9" max="10" width="10.5703125" customWidth="1"/>
    <col min="11" max="12" width="10.28515625" customWidth="1"/>
    <col min="13" max="13" width="14.85546875" customWidth="1"/>
    <col min="14" max="15" width="12.28515625" customWidth="1"/>
    <col min="16" max="16" width="7.28515625" customWidth="1"/>
    <col min="17" max="17" width="8.5703125" customWidth="1"/>
    <col min="18" max="18" width="11.28515625" customWidth="1"/>
    <col min="19" max="19" width="11.42578125" customWidth="1"/>
    <col min="20" max="20" width="11.28515625" customWidth="1"/>
    <col min="21" max="21" width="11" customWidth="1"/>
  </cols>
  <sheetData>
    <row r="1" spans="1:22" ht="13.15" customHeight="1" x14ac:dyDescent="0.2">
      <c r="A1" s="4"/>
      <c r="B1" s="4"/>
      <c r="C1" s="5">
        <v>1</v>
      </c>
      <c r="D1" s="5"/>
      <c r="E1" s="6"/>
      <c r="F1" s="6"/>
    </row>
    <row r="2" spans="1:22" ht="17.45" customHeight="1" x14ac:dyDescent="0.2">
      <c r="A2" s="29" t="s">
        <v>27</v>
      </c>
      <c r="B2" s="29"/>
      <c r="C2" s="30"/>
      <c r="D2" s="30"/>
      <c r="E2" s="25"/>
      <c r="F2" s="25"/>
      <c r="G2" s="23"/>
    </row>
    <row r="3" spans="1:22" ht="13.15" customHeight="1" x14ac:dyDescent="0.2">
      <c r="A3" s="41">
        <v>2737182</v>
      </c>
      <c r="B3" s="41"/>
      <c r="C3" s="41"/>
      <c r="D3" s="8"/>
      <c r="E3" s="3"/>
      <c r="F3" s="3"/>
    </row>
    <row r="4" spans="1:22" ht="16.899999999999999" customHeight="1" x14ac:dyDescent="0.25">
      <c r="A4" s="24"/>
      <c r="B4" s="24"/>
      <c r="C4" s="24"/>
      <c r="D4" s="8"/>
      <c r="E4" s="3"/>
      <c r="F4" s="3"/>
      <c r="H4" s="26" t="s">
        <v>16</v>
      </c>
      <c r="I4" s="26"/>
      <c r="J4" s="26"/>
      <c r="K4" s="26"/>
      <c r="L4" s="26"/>
    </row>
    <row r="5" spans="1:22" ht="7.9" customHeight="1" x14ac:dyDescent="0.25">
      <c r="A5" s="24"/>
      <c r="B5" s="24"/>
      <c r="C5" s="24"/>
      <c r="D5" s="8"/>
      <c r="E5" s="3"/>
      <c r="F5" s="3"/>
      <c r="H5" s="26"/>
      <c r="I5" s="26"/>
      <c r="J5" s="26"/>
      <c r="K5" s="26"/>
      <c r="L5" s="26"/>
    </row>
    <row r="6" spans="1:22" ht="18.600000000000001" customHeight="1" x14ac:dyDescent="0.25">
      <c r="A6" s="24"/>
      <c r="B6" s="24"/>
      <c r="C6" s="24"/>
      <c r="D6" s="8"/>
      <c r="E6" s="3"/>
      <c r="F6" s="3"/>
      <c r="I6" s="31" t="s">
        <v>30</v>
      </c>
      <c r="J6" s="31"/>
      <c r="K6" s="31"/>
      <c r="L6" s="31"/>
    </row>
    <row r="7" spans="1:22" ht="13.15" customHeight="1" x14ac:dyDescent="0.2">
      <c r="A7" s="24"/>
      <c r="B7" s="24"/>
      <c r="C7" s="24"/>
      <c r="D7" s="8"/>
      <c r="E7" s="3"/>
      <c r="F7" s="3"/>
    </row>
    <row r="8" spans="1:22" ht="13.15" customHeight="1" thickBot="1" x14ac:dyDescent="0.25">
      <c r="A8" s="7"/>
      <c r="B8" s="7"/>
      <c r="C8" s="2"/>
      <c r="D8" s="2"/>
      <c r="E8" s="2"/>
      <c r="F8" s="2"/>
    </row>
    <row r="9" spans="1:22" ht="64.5" customHeight="1" x14ac:dyDescent="0.2">
      <c r="A9" s="10" t="s">
        <v>0</v>
      </c>
      <c r="B9" s="14" t="s">
        <v>13</v>
      </c>
      <c r="C9" s="11" t="s">
        <v>9</v>
      </c>
      <c r="D9" s="13" t="s">
        <v>12</v>
      </c>
      <c r="E9" s="12" t="s">
        <v>10</v>
      </c>
      <c r="F9" s="12" t="s">
        <v>19</v>
      </c>
      <c r="G9" s="12" t="s">
        <v>20</v>
      </c>
      <c r="H9" s="12" t="s">
        <v>17</v>
      </c>
      <c r="I9" s="12" t="s">
        <v>14</v>
      </c>
      <c r="J9" s="12" t="s">
        <v>24</v>
      </c>
      <c r="K9" s="12" t="s">
        <v>23</v>
      </c>
      <c r="L9" s="12" t="s">
        <v>21</v>
      </c>
      <c r="M9" s="12" t="s">
        <v>22</v>
      </c>
      <c r="N9" s="12" t="s">
        <v>8</v>
      </c>
      <c r="O9" s="12" t="s">
        <v>3</v>
      </c>
      <c r="P9" s="12" t="s">
        <v>7</v>
      </c>
      <c r="Q9" s="12" t="s">
        <v>4</v>
      </c>
      <c r="R9" s="12" t="s">
        <v>5</v>
      </c>
      <c r="S9" s="12" t="s">
        <v>15</v>
      </c>
      <c r="T9" s="12" t="s">
        <v>6</v>
      </c>
      <c r="U9" s="11" t="s">
        <v>1</v>
      </c>
      <c r="V9" s="9"/>
    </row>
    <row r="10" spans="1:22" ht="13.9" customHeight="1" thickBot="1" x14ac:dyDescent="0.25">
      <c r="A10" s="15"/>
      <c r="B10" s="17"/>
      <c r="C10" s="16"/>
      <c r="D10" s="16"/>
      <c r="E10" s="16" t="s">
        <v>11</v>
      </c>
      <c r="F10" s="16" t="s">
        <v>2</v>
      </c>
      <c r="G10" s="16" t="s">
        <v>2</v>
      </c>
      <c r="H10" s="16" t="s">
        <v>2</v>
      </c>
      <c r="I10" s="16" t="s">
        <v>2</v>
      </c>
      <c r="J10" s="16"/>
      <c r="K10" s="16" t="s">
        <v>2</v>
      </c>
      <c r="L10" s="16" t="s">
        <v>2</v>
      </c>
      <c r="M10" s="16" t="s">
        <v>2</v>
      </c>
      <c r="N10" s="16" t="s">
        <v>2</v>
      </c>
      <c r="O10" s="16" t="s">
        <v>2</v>
      </c>
      <c r="P10" s="16" t="s">
        <v>2</v>
      </c>
      <c r="Q10" s="16" t="s">
        <v>2</v>
      </c>
      <c r="R10" s="16" t="s">
        <v>2</v>
      </c>
      <c r="S10" s="16" t="s">
        <v>2</v>
      </c>
      <c r="T10" s="16" t="s">
        <v>2</v>
      </c>
      <c r="U10" s="16"/>
      <c r="V10" s="9"/>
    </row>
    <row r="11" spans="1:22" ht="15.75" customHeight="1" thickBot="1" x14ac:dyDescent="0.25">
      <c r="A11" s="18"/>
      <c r="B11" s="22"/>
      <c r="C11" s="19" t="s">
        <v>31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"/>
    </row>
    <row r="12" spans="1:22" s="21" customFormat="1" ht="43.9" customHeight="1" x14ac:dyDescent="0.2">
      <c r="A12" s="32">
        <v>1</v>
      </c>
      <c r="B12" s="33"/>
      <c r="C12" s="39" t="s">
        <v>25</v>
      </c>
      <c r="D12" s="34" t="s">
        <v>28</v>
      </c>
      <c r="E12" s="40">
        <v>16</v>
      </c>
      <c r="F12" s="36">
        <v>6628.57</v>
      </c>
      <c r="G12" s="36"/>
      <c r="H12" s="36"/>
      <c r="I12" s="36">
        <v>3314.29</v>
      </c>
      <c r="J12" s="36">
        <v>457.14</v>
      </c>
      <c r="K12" s="36"/>
      <c r="L12" s="36"/>
      <c r="M12" s="36"/>
      <c r="N12" s="36">
        <v>188.19</v>
      </c>
      <c r="O12" s="36">
        <f>N12+M12+L12+K12+J12+I12+H12+G12+F12</f>
        <v>10588.189999999999</v>
      </c>
      <c r="P12" s="36">
        <f>O12*0.01</f>
        <v>105.88189999999999</v>
      </c>
      <c r="Q12" s="36">
        <v>5000</v>
      </c>
      <c r="R12" s="36">
        <f>O12*0.18</f>
        <v>1905.8741999999997</v>
      </c>
      <c r="S12" s="36">
        <f>O12*0.015</f>
        <v>158.82284999999999</v>
      </c>
      <c r="T12" s="36">
        <f>S12+R12+Q12+P12</f>
        <v>7170.5789500000001</v>
      </c>
      <c r="U12" s="36">
        <f>O12-P12-Q12-R12-S12</f>
        <v>3417.6110499999986</v>
      </c>
    </row>
    <row r="13" spans="1:22" s="21" customFormat="1" ht="91.5" customHeight="1" x14ac:dyDescent="0.2">
      <c r="A13" s="32">
        <v>2</v>
      </c>
      <c r="B13" s="33"/>
      <c r="C13" s="39" t="s">
        <v>26</v>
      </c>
      <c r="D13" s="34" t="s">
        <v>29</v>
      </c>
      <c r="E13" s="40">
        <v>21</v>
      </c>
      <c r="F13" s="36">
        <v>7000</v>
      </c>
      <c r="G13" s="36"/>
      <c r="H13" s="36"/>
      <c r="I13" s="36">
        <v>3500</v>
      </c>
      <c r="J13" s="36">
        <v>800</v>
      </c>
      <c r="K13" s="36"/>
      <c r="L13" s="36"/>
      <c r="M13" s="36"/>
      <c r="N13" s="36">
        <v>247</v>
      </c>
      <c r="O13" s="36">
        <f>N13+M13+L13+K13+J13+I13+H13+G13+F13</f>
        <v>11547</v>
      </c>
      <c r="P13" s="36">
        <f>O13*0.01</f>
        <v>115.47</v>
      </c>
      <c r="Q13" s="36">
        <v>3000</v>
      </c>
      <c r="R13" s="36">
        <f>O13*0.18</f>
        <v>2078.46</v>
      </c>
      <c r="S13" s="36">
        <f>O13*0.015</f>
        <v>173.20499999999998</v>
      </c>
      <c r="T13" s="36">
        <f>S13+R13+Q13+P13</f>
        <v>5367.1350000000002</v>
      </c>
      <c r="U13" s="36">
        <f>O13-P13-Q13-R13-S13</f>
        <v>6179.8650000000007</v>
      </c>
    </row>
    <row r="14" spans="1:22" s="21" customFormat="1" ht="52.15" customHeight="1" x14ac:dyDescent="0.2">
      <c r="A14" s="32"/>
      <c r="B14" s="33"/>
      <c r="C14" s="34"/>
      <c r="D14" s="34"/>
      <c r="E14" s="35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22" s="21" customFormat="1" ht="52.15" customHeight="1" x14ac:dyDescent="0.2">
      <c r="A15" s="32"/>
      <c r="B15" s="33"/>
      <c r="C15" s="34"/>
      <c r="D15" s="34"/>
      <c r="E15" s="35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1:22" s="21" customFormat="1" ht="52.9" customHeight="1" thickBot="1" x14ac:dyDescent="0.25">
      <c r="A16" s="32"/>
      <c r="B16" s="33"/>
      <c r="C16" s="34"/>
      <c r="D16" s="34"/>
      <c r="E16" s="35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1:22" ht="38.450000000000003" customHeight="1" thickBot="1" x14ac:dyDescent="0.25">
      <c r="A17" s="27"/>
      <c r="B17" s="28"/>
      <c r="C17" s="42" t="s">
        <v>18</v>
      </c>
      <c r="D17" s="43"/>
      <c r="E17" s="37"/>
      <c r="F17" s="38">
        <f>F12+F13+F14+F15+F16</f>
        <v>13628.57</v>
      </c>
      <c r="G17" s="38">
        <f t="shared" ref="G17:U17" si="0">G12+G13+G14+G15+G16</f>
        <v>0</v>
      </c>
      <c r="H17" s="38">
        <f t="shared" si="0"/>
        <v>0</v>
      </c>
      <c r="I17" s="38">
        <f t="shared" si="0"/>
        <v>6814.29</v>
      </c>
      <c r="J17" s="38">
        <f t="shared" si="0"/>
        <v>1257.1399999999999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435.19</v>
      </c>
      <c r="O17" s="38">
        <f t="shared" si="0"/>
        <v>22135.19</v>
      </c>
      <c r="P17" s="38">
        <f t="shared" si="0"/>
        <v>221.3519</v>
      </c>
      <c r="Q17" s="38">
        <f t="shared" si="0"/>
        <v>8000</v>
      </c>
      <c r="R17" s="38">
        <f t="shared" si="0"/>
        <v>3984.3341999999998</v>
      </c>
      <c r="S17" s="38">
        <f t="shared" si="0"/>
        <v>332.02784999999994</v>
      </c>
      <c r="T17" s="38">
        <f t="shared" si="0"/>
        <v>12537.713950000001</v>
      </c>
      <c r="U17" s="38">
        <f t="shared" si="0"/>
        <v>9597.4760499999993</v>
      </c>
      <c r="V17" s="9"/>
    </row>
  </sheetData>
  <mergeCells count="2">
    <mergeCell ref="A3:C3"/>
    <mergeCell ref="C17:D17"/>
  </mergeCells>
  <pageMargins left="0.39370078740157483" right="0.39370078740157483" top="0.78740157480314965" bottom="0.78740157480314965" header="0.51181102362204722" footer="0.51181102362204722"/>
  <pageSetup paperSize="9" scale="63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work</cp:lastModifiedBy>
  <cp:revision>1</cp:revision>
  <cp:lastPrinted>2021-12-30T10:59:54Z</cp:lastPrinted>
  <dcterms:created xsi:type="dcterms:W3CDTF">2003-05-15T10:58:21Z</dcterms:created>
  <dcterms:modified xsi:type="dcterms:W3CDTF">2022-09-29T06:41:55Z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