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/>
</workbook>
</file>

<file path=xl/calcChain.xml><?xml version="1.0" encoding="utf-8"?>
<calcChain xmlns="http://schemas.openxmlformats.org/spreadsheetml/2006/main">
  <c r="O13" i="4" l="1"/>
  <c r="O12" i="4"/>
  <c r="R13" i="4" l="1"/>
  <c r="S13" i="4"/>
  <c r="P13" i="4"/>
  <c r="U13" i="4" s="1"/>
  <c r="R12" i="4"/>
  <c r="S12" i="4"/>
  <c r="P12" i="4"/>
  <c r="U12" i="4" s="1"/>
  <c r="T13" i="4" l="1"/>
  <c r="T12" i="4"/>
  <c r="S17" i="4"/>
  <c r="G17" i="4"/>
  <c r="H17" i="4"/>
  <c r="I17" i="4"/>
  <c r="J17" i="4"/>
  <c r="K17" i="4"/>
  <c r="L17" i="4"/>
  <c r="M17" i="4"/>
  <c r="N17" i="4"/>
  <c r="P17" i="4"/>
  <c r="Q17" i="4"/>
  <c r="R17" i="4"/>
  <c r="F17" i="4"/>
  <c r="T17" i="4" l="1"/>
  <c r="O17" i="4"/>
  <c r="U17" i="4" l="1"/>
</calcChain>
</file>

<file path=xl/sharedStrings.xml><?xml version="1.0" encoding="utf-8"?>
<sst xmlns="http://schemas.openxmlformats.org/spreadsheetml/2006/main" count="45" uniqueCount="32">
  <si>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</si>
  <si>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</si>
  <si>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</si>
  <si>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</si>
  <si>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</si>
  <si>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</si>
  <si>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</si>
  <si>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</si>
  <si>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</si>
  <si>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</si>
  <si>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</si>
  <si>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</si>
  <si>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</si>
  <si>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</si>
  <si>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</si>
  <si>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</si>
  <si>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</si>
  <si>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</si>
  <si>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</si>
  <si>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</si>
  <si>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</si>
  <si>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</si>
  <si>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</si>
  <si>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</si>
  <si>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</si>
  <si>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Гранда Ольга Миколаївна</t>
  </si>
  <si>
    <t>Корженко Надія  Степанівна</t>
  </si>
  <si>
    <t xml:space="preserve">Управління соціально-економічного розвитку Коломийської районної державної адміністрації </t>
  </si>
  <si>
    <t>Начальник управління</t>
  </si>
  <si>
    <t>Заступник начальника управління - начальник відділу економічного та агропромислового розвитку</t>
  </si>
  <si>
    <t xml:space="preserve">       ЛЮТИЙ 2022</t>
  </si>
  <si>
    <t>ЛЮТИЙ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</si>
</sst>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topLeftCell="A3" zoomScaleNormal="100" zoomScaleSheetLayoutView="100" workbookViewId="0">
      <selection activeCell="K13" sqref="K13"/>
    </sheetView>
  </sheetViews>
  <sheetFormatPr defaultRowHeight="13.15" customHeight="1" x14ac:dyDescent="0.2"/>
  <cols>
    <col min="1" max="2" width="4.28515625" customWidth="1"/>
    <col min="3" max="3" width="23.4257812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 x14ac:dyDescent="0.2">
      <c r="A1" s="4"/>
      <c r="B1" s="4"/>
      <c r="C1" s="5">
        <v>1</v>
      </c>
      <c r="D1" s="5"/>
      <c r="E1" s="6"/>
      <c r="F1" s="6"/>
    </row>
    <row r="2" spans="1:22" ht="17.45" customHeight="1" x14ac:dyDescent="0.2">
      <c r="A2" s="29" t="s">
        <v>27</v>
      </c>
      <c r="B2" s="29"/>
      <c r="C2" s="30"/>
      <c r="D2" s="30"/>
      <c r="E2" s="25"/>
      <c r="F2" s="25"/>
      <c r="G2" s="23"/>
    </row>
    <row r="3" spans="1:22" ht="13.15" customHeight="1" x14ac:dyDescent="0.2">
      <c r="A3" s="41">
        <v>2737182</v>
      </c>
      <c r="B3" s="41"/>
      <c r="C3" s="41"/>
      <c r="D3" s="8"/>
      <c r="E3" s="3"/>
      <c r="F3" s="3"/>
    </row>
    <row r="4" spans="1:22" ht="16.899999999999999" customHeight="1" x14ac:dyDescent="0.25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 x14ac:dyDescent="0.25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 x14ac:dyDescent="0.25">
      <c r="A6" s="24"/>
      <c r="B6" s="24"/>
      <c r="C6" s="24"/>
      <c r="D6" s="8"/>
      <c r="E6" s="3"/>
      <c r="F6" s="3"/>
      <c r="I6" s="31" t="s">
        <v>30</v>
      </c>
      <c r="J6" s="31"/>
      <c r="K6" s="31"/>
      <c r="L6" s="31"/>
    </row>
    <row r="7" spans="1:22" ht="13.15" customHeight="1" x14ac:dyDescent="0.2">
      <c r="A7" s="24"/>
      <c r="B7" s="24"/>
      <c r="C7" s="24"/>
      <c r="D7" s="8"/>
      <c r="E7" s="3"/>
      <c r="F7" s="3"/>
    </row>
    <row r="8" spans="1:22" ht="13.15" customHeight="1" thickBot="1" x14ac:dyDescent="0.25">
      <c r="A8" s="7"/>
      <c r="B8" s="7"/>
      <c r="C8" s="2"/>
      <c r="D8" s="2"/>
      <c r="E8" s="2"/>
      <c r="F8" s="2"/>
    </row>
    <row r="9" spans="1:22" ht="64.5" customHeight="1" x14ac:dyDescent="0.2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 x14ac:dyDescent="0.25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 x14ac:dyDescent="0.25">
      <c r="A11" s="18"/>
      <c r="B11" s="22"/>
      <c r="C11" s="19" t="s">
        <v>31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 x14ac:dyDescent="0.2">
      <c r="A12" s="32">
        <v>1</v>
      </c>
      <c r="B12" s="33"/>
      <c r="C12" s="39" t="s">
        <v>25</v>
      </c>
      <c r="D12" s="34" t="s">
        <v>28</v>
      </c>
      <c r="E12" s="40">
        <v>20</v>
      </c>
      <c r="F12" s="36">
        <v>8700</v>
      </c>
      <c r="G12" s="36"/>
      <c r="H12" s="36"/>
      <c r="I12" s="36">
        <v>4350</v>
      </c>
      <c r="J12" s="36">
        <v>600</v>
      </c>
      <c r="K12" s="36"/>
      <c r="L12" s="36"/>
      <c r="M12" s="36"/>
      <c r="N12" s="36">
        <v>549.61</v>
      </c>
      <c r="O12" s="36">
        <f>N12+M12+L12+K12+J12+I12+H12+G12+F12</f>
        <v>14199.61</v>
      </c>
      <c r="P12" s="36">
        <f>O12*0.01</f>
        <v>141.99610000000001</v>
      </c>
      <c r="Q12" s="36">
        <v>5000</v>
      </c>
      <c r="R12" s="36">
        <f>O12*0.18</f>
        <v>2555.9297999999999</v>
      </c>
      <c r="S12" s="36">
        <f>O12*0.015</f>
        <v>212.99414999999999</v>
      </c>
      <c r="T12" s="36">
        <f>S12+R12+Q12+P12</f>
        <v>7910.9200500000006</v>
      </c>
      <c r="U12" s="36">
        <f>O12-P12-Q12-R12-S12</f>
        <v>6288.68995</v>
      </c>
    </row>
    <row r="13" spans="1:22" s="21" customFormat="1" ht="91.5" customHeight="1" x14ac:dyDescent="0.2">
      <c r="A13" s="32">
        <v>2</v>
      </c>
      <c r="B13" s="33"/>
      <c r="C13" s="39" t="s">
        <v>26</v>
      </c>
      <c r="D13" s="34" t="s">
        <v>29</v>
      </c>
      <c r="E13" s="40">
        <v>20</v>
      </c>
      <c r="F13" s="36">
        <v>7000</v>
      </c>
      <c r="G13" s="36"/>
      <c r="H13" s="36"/>
      <c r="I13" s="36">
        <v>3500</v>
      </c>
      <c r="J13" s="36">
        <v>700</v>
      </c>
      <c r="K13" s="36"/>
      <c r="L13" s="36"/>
      <c r="M13" s="36"/>
      <c r="N13" s="36">
        <v>239.18</v>
      </c>
      <c r="O13" s="36">
        <f>N13+M13+L13+K13+J13+I13+H13+G13+F13</f>
        <v>11439.18</v>
      </c>
      <c r="P13" s="36">
        <f>O13*0.01</f>
        <v>114.3918</v>
      </c>
      <c r="Q13" s="36">
        <v>3000</v>
      </c>
      <c r="R13" s="36">
        <f>O13*0.18</f>
        <v>2059.0524</v>
      </c>
      <c r="S13" s="36">
        <f>O13*0.015</f>
        <v>171.58769999999998</v>
      </c>
      <c r="T13" s="36">
        <f>S13+R13+Q13+P13</f>
        <v>5345.0319000000009</v>
      </c>
      <c r="U13" s="36">
        <f>O13-P13-Q13-R13-S13</f>
        <v>6094.1481000000003</v>
      </c>
    </row>
    <row r="14" spans="1:22" s="21" customFormat="1" ht="52.15" customHeight="1" x14ac:dyDescent="0.2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 x14ac:dyDescent="0.2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 x14ac:dyDescent="0.25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 x14ac:dyDescent="0.25">
      <c r="A17" s="27"/>
      <c r="B17" s="28"/>
      <c r="C17" s="42" t="s">
        <v>18</v>
      </c>
      <c r="D17" s="43"/>
      <c r="E17" s="37"/>
      <c r="F17" s="38">
        <f>F12+F13+F14+F15+F16</f>
        <v>15700</v>
      </c>
      <c r="G17" s="38">
        <f t="shared" ref="G17:U17" si="0">G12+G13+G14+G15+G16</f>
        <v>0</v>
      </c>
      <c r="H17" s="38">
        <f t="shared" si="0"/>
        <v>0</v>
      </c>
      <c r="I17" s="38">
        <f t="shared" si="0"/>
        <v>7850</v>
      </c>
      <c r="J17" s="38">
        <f t="shared" si="0"/>
        <v>1300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788.79</v>
      </c>
      <c r="O17" s="38">
        <f t="shared" si="0"/>
        <v>25638.79</v>
      </c>
      <c r="P17" s="38">
        <f t="shared" si="0"/>
        <v>256.3879</v>
      </c>
      <c r="Q17" s="38">
        <f t="shared" si="0"/>
        <v>8000</v>
      </c>
      <c r="R17" s="38">
        <f t="shared" si="0"/>
        <v>4614.9822000000004</v>
      </c>
      <c r="S17" s="38">
        <f t="shared" si="0"/>
        <v>384.58184999999997</v>
      </c>
      <c r="T17" s="38">
        <f t="shared" si="0"/>
        <v>13255.951950000002</v>
      </c>
      <c r="U17" s="38">
        <f t="shared" si="0"/>
        <v>12382.83805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revision>1</cp:revision>
  <cp:lastPrinted>2021-12-30T10:59:54Z</cp:lastPrinted>
  <dcterms:created xsi:type="dcterms:W3CDTF">2003-05-15T10:58:21Z</dcterms:created>
  <dcterms:modified xsi:type="dcterms:W3CDTF">2022-09-29T06:21:07Z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