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9375" activeTab="0"/>
  </bookViews>
  <sheets>
    <sheet name="дод.7" sheetId="1" r:id="rId1"/>
  </sheets>
  <definedNames>
    <definedName name="_xlfn.AGGREGATE" hidden="1">#NAME?</definedName>
    <definedName name="_xlnm.Print_Area" localSheetId="0">'дод.7'!$B$2:$K$56</definedName>
  </definedNames>
  <calcPr fullCalcOnLoad="1"/>
</workbook>
</file>

<file path=xl/sharedStrings.xml><?xml version="1.0" encoding="utf-8"?>
<sst xmlns="http://schemas.openxmlformats.org/spreadsheetml/2006/main" count="150" uniqueCount="116">
  <si>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</si>
  <si>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</si>
  <si>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</si>
  <si>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</si>
  <si>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</si>
  <si>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</si>
  <si>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1060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</si>
  <si>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</si>
  <si>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Програма розвитку місцевого самоврядування в Коломийському районі на 2016-2020 роки</t>
  </si>
  <si>
    <t>0763</t>
  </si>
  <si>
    <t xml:space="preserve">Програма і централізовані заходи з імунопрофілактики </t>
  </si>
  <si>
    <t xml:space="preserve">Програма "Імунопрофілактика та захист населення від інфекційних хвороб в Коломийському районі  на 2016-2020 роки" </t>
  </si>
  <si>
    <t>Програма і централізовані заходи боротьби з туберкульозом</t>
  </si>
  <si>
    <t xml:space="preserve">Програма протидії епідемії туберкульозу в Коломийському  районі на 2016-2020 роки </t>
  </si>
  <si>
    <t xml:space="preserve">Районна рада </t>
  </si>
  <si>
    <r>
      <t xml:space="preserve">Районна рада </t>
    </r>
  </si>
  <si>
    <t>0921</t>
  </si>
  <si>
    <t>0990</t>
  </si>
  <si>
    <t>Програма розвитку  освіти Коломийщини на 2016-2023 роки</t>
  </si>
  <si>
    <t>1040</t>
  </si>
  <si>
    <t>Оздоровлення та відпочинок дітей (крім заходів з оздоровлення дітей, що здійснюються  за рахунок коштів на оздоровлення громадян, які постраждали внаслідок Чорнобильської катастрофи)</t>
  </si>
  <si>
    <t>Районна цільова соціальна програма з оздоровлення та відпочинку дітей на 2016-2020 роки</t>
  </si>
  <si>
    <t>Управління праці та соціального захисту населення райдержадміністрації</t>
  </si>
  <si>
    <t>1090</t>
  </si>
  <si>
    <t>Заходи державної політики з питань дітей та їх соціального захисту</t>
  </si>
  <si>
    <t xml:space="preserve">Програма соціального захисту і підтримки дітей-сиріт та дітей, позбавлених батьківського піклування, осіб з числа дітей-сиріт та дітей, позбавлених батьківського піклування, профілактики бездоглядності та безпритульності серед неповнолітніх на 2016-2020 роки </t>
  </si>
  <si>
    <t>0829</t>
  </si>
  <si>
    <t>Управління економіки райдержадміністрації</t>
  </si>
  <si>
    <t>Комплексна цільова соціальна програма розвитку цивільного захисту Коломийського району на 2016-2020 роки</t>
  </si>
  <si>
    <t>0320</t>
  </si>
  <si>
    <t>Програма розвитку туризму в Коломийському районі  на 2016-2020 роки</t>
  </si>
  <si>
    <t>Програма будівництва, реконструкції та модернізації об'єктів дорожньо-транспортної інфраструктури Коломийського району на 2016-2020 роки</t>
  </si>
  <si>
    <t xml:space="preserve">Фінансове управління райдержадміністрації </t>
  </si>
  <si>
    <t>0180</t>
  </si>
  <si>
    <t>Краща спортивна громада</t>
  </si>
  <si>
    <t>Громада кращого довкілля</t>
  </si>
  <si>
    <t>Код ТПКВКМБ /
ТКВКБМС</t>
  </si>
  <si>
    <t>Код ФКВКБ</t>
  </si>
  <si>
    <t>Код програмної класифікації видатків та кредитування місцевих бюджетів</t>
  </si>
  <si>
    <t>Служба у справах дітей райдержадміністрації</t>
  </si>
  <si>
    <t>Ценявська  сільська рада</t>
  </si>
  <si>
    <t>0112141</t>
  </si>
  <si>
    <t>0112142</t>
  </si>
  <si>
    <t>0112152</t>
  </si>
  <si>
    <t>2152</t>
  </si>
  <si>
    <t xml:space="preserve"> Інші програми, та заходи  у сфері охорони здоров'я</t>
  </si>
  <si>
    <t>0600000</t>
  </si>
  <si>
    <t>0610000</t>
  </si>
  <si>
    <t>0611020</t>
  </si>
  <si>
    <t>0611162</t>
  </si>
  <si>
    <t xml:space="preserve"> Інші програми  та заходи у сфері освіти</t>
  </si>
  <si>
    <t>0613140</t>
  </si>
  <si>
    <t>0810000</t>
  </si>
  <si>
    <t>0813180</t>
  </si>
  <si>
    <t>0900000</t>
  </si>
  <si>
    <t>0910000</t>
  </si>
  <si>
    <t>0913112</t>
  </si>
  <si>
    <t>0813242</t>
  </si>
  <si>
    <t xml:space="preserve"> Інші заклади та заходи у галузі культури і мистецтва</t>
  </si>
  <si>
    <t>0470</t>
  </si>
  <si>
    <t xml:space="preserve"> Заходи запобігання та ліквідації надзвичайних ситуацій та наслідків стихійного лиха</t>
  </si>
  <si>
    <t>0380</t>
  </si>
  <si>
    <t xml:space="preserve"> Заходи та роботи з мобілізаційної підготовки місцевого значення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</si>
  <si>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</si>
  <si>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</si>
  <si>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Інші субвенції з місцевого бюджету</t>
  </si>
  <si>
    <t>Угорницька   сільська рада</t>
  </si>
  <si>
    <t>2141</t>
  </si>
  <si>
    <t>2142</t>
  </si>
  <si>
    <t xml:space="preserve"> Реалізація програм в галузі  туризму і курортів</t>
  </si>
  <si>
    <t>Інша діяльність у сфері державного управління</t>
  </si>
  <si>
    <t>0133</t>
  </si>
  <si>
    <t xml:space="preserve"> Програма   розвитку місцевого самоврядування в Коломийському районі на 2016-2020 роки</t>
  </si>
  <si>
    <t xml:space="preserve">Районна цільова  Програма "Мобільний соціальний офіс” на 2017-2020 роки  </t>
  </si>
  <si>
    <t>Програма фінансової підтримки Комунального некомерційного підприємства " Коломийський районний центр первинної медико-санітарної допомоги Коломийської районної ради " на період 2018-2020 рр.</t>
  </si>
  <si>
    <t>Районна комплексна Програма соціального захисту населення Коломийського району на  2017-2021 роки</t>
  </si>
  <si>
    <t>Інші заходи у сфері соціального захисту</t>
  </si>
  <si>
    <t>Програма відзначення державних та професійних свят, ювілейних дат, вшанування кращих людей краю та заохочення перед Коломийським районом на 2016-2020 роки</t>
  </si>
  <si>
    <t>Дата та номер документа, яким затверджено місцеву регіональну програму</t>
  </si>
  <si>
    <t>Усього</t>
  </si>
  <si>
    <t>усього</t>
  </si>
  <si>
    <t>у т.ч. бюджет розвитку</t>
  </si>
  <si>
    <t>0800000</t>
  </si>
  <si>
    <t>0110180</t>
  </si>
  <si>
    <t>11.02.2016 №64-ІІ/16</t>
  </si>
  <si>
    <t>22.10.2015 №822- ХХХVII/15</t>
  </si>
  <si>
    <t>22.10.2015 №824- ХХХVII/15</t>
  </si>
  <si>
    <t>22.10.2015 №826 - ХХХVII/15</t>
  </si>
  <si>
    <t>22.10.2015 №835 - ХХХVII/15</t>
  </si>
  <si>
    <t>22.10.2015 №838 - ХХХVII/15</t>
  </si>
  <si>
    <t>22.10.2015 №837 - ХХХVII/15</t>
  </si>
  <si>
    <t>12.05.2016 №104-ІV/16</t>
  </si>
  <si>
    <t>22.10.2015 №811- ХХХІІ/15</t>
  </si>
  <si>
    <t>30.08.2018р №518- ХХІІІ/18</t>
  </si>
  <si>
    <t>24.03.2016 №81-ІІІ/16</t>
  </si>
  <si>
    <t>22.10.2015 №828- ХХХVII/15( зі змінами)</t>
  </si>
  <si>
    <t>23.03.2017 №268-  ХІІ/17 (зі змінами)</t>
  </si>
  <si>
    <t>Програма розвитку культури Коломийського району на 2016-2020 роки</t>
  </si>
  <si>
    <t xml:space="preserve">Розподіл витрат Коломийського районного бюджету на реалізацію місцевих (регіональних) програм у 2020 році
</t>
  </si>
  <si>
    <t>0813160</t>
  </si>
  <si>
    <t>Надання пільг населенню</t>
  </si>
  <si>
    <t>Надання соціальних гарантій фізичним особам,які надають соцпослуги громадянам похилого віку(Постанова  КМУ 558)</t>
  </si>
  <si>
    <t xml:space="preserve">21.12.2017№408-XVIII/17 </t>
  </si>
  <si>
    <t>Цільова програма фінансування мобілізаційних заходів та цивільного захисту населення в Коломийському районі  на 2019 -2020 роки</t>
  </si>
  <si>
    <t>Районна Програма соціальної підтримки та реабілітації осіб з інвалідністю по зору на 2020-2022 роки</t>
  </si>
  <si>
    <t>Програма підтримки  сімей загиблих і постраждалих учасників Революції Гідності,  учасників бойових дій, осіб, які перебувають чи перебували у складі добровольчих формувань, що утворились для захисту незалежності, суверенітету та територіальної цілісності України,  та інших громадян, які залучалися і брали безпосередню участь в антитерористичній операції в районах   її  проведення, чи здійснення заходів із звбезпеченя національної безпеки і оборони, відсічі і стримування збройної агресії Російської Федерації в Донецькій та Луганській областях, забезпеченні їх здійснення</t>
  </si>
  <si>
    <t xml:space="preserve">03.12.2019 №737- ХХХІІІ/19 </t>
  </si>
  <si>
    <t xml:space="preserve">03.12.2019 №736- ХХХІІІ/19 </t>
  </si>
  <si>
    <t>Відділ культури райдержадміністрації</t>
  </si>
  <si>
    <t xml:space="preserve"> Відділ освіти, молоді та спорту   райдержадміністрації </t>
  </si>
  <si>
    <t xml:space="preserve"> від 20.12. 2018 року №552- ХХV/18</t>
  </si>
  <si>
    <t>Додаток  5
до рішення Коломийської районної ради
"Про районний бюджет  на 2020 рік"</t>
  </si>
  <si>
    <t>Програма підтримки  сімей загиблих і постраждалих учасників Революції Гідності,  учасників бойових дій, осіб, які перебувають чи перебували у складі добровольчих формувань, що утворились для захисту незалежності, суверенітету та територіальної цілісності України,  та інших громадян, які залучалися і брали безпосередню участь в антитерористичній операції в районах   її  проведення, чи здійснення заходів із забезпеченя національної безпеки і оборони, відсічі і стримування збройної агресії Російської Федерації в Донецькій та Луганській областях, забезпеченні їх здійснення</t>
  </si>
  <si>
    <t>Надання загальної середньої освіти  закладами загальної середньої освіти  ( у тому числі  з дошкільними підрозділами ( відділеннями, групами))</t>
  </si>
  <si>
    <t xml:space="preserve"> Керуюча справами  викоанвчого апарату районної ради                                                                 Марія Сарахман</t>
  </si>
  <si>
    <t xml:space="preserve"> від 20 грудня 2019 року №749-ХХХІІІ/19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</si>
</sst>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9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0" fillId="13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26" fillId="26" borderId="11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192" fontId="33" fillId="0" borderId="11" xfId="93" applyNumberFormat="1" applyFont="1" applyBorder="1" applyAlignment="1">
      <alignment vertical="top" wrapText="1"/>
      <protection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3" fontId="34" fillId="0" borderId="11" xfId="93" applyNumberFormat="1" applyFont="1" applyBorder="1">
      <alignment vertical="top"/>
      <protection/>
    </xf>
    <xf numFmtId="0" fontId="31" fillId="0" borderId="11" xfId="0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192" fontId="26" fillId="0" borderId="11" xfId="93" applyNumberFormat="1" applyFont="1" applyBorder="1" applyAlignment="1">
      <alignment vertical="top" wrapText="1"/>
      <protection/>
    </xf>
    <xf numFmtId="0" fontId="26" fillId="26" borderId="12" xfId="0" applyFont="1" applyFill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49" fontId="26" fillId="26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92" fontId="32" fillId="24" borderId="11" xfId="0" applyNumberFormat="1" applyFont="1" applyFill="1" applyBorder="1" applyAlignment="1">
      <alignment vertical="justify"/>
    </xf>
    <xf numFmtId="192" fontId="33" fillId="0" borderId="11" xfId="93" applyNumberFormat="1" applyFont="1" applyFill="1" applyBorder="1" applyAlignment="1">
      <alignment vertical="top" wrapText="1"/>
      <protection/>
    </xf>
    <xf numFmtId="3" fontId="32" fillId="0" borderId="11" xfId="93" applyNumberFormat="1" applyFont="1" applyBorder="1" applyAlignment="1">
      <alignment horizontal="center" vertical="top"/>
      <protection/>
    </xf>
    <xf numFmtId="3" fontId="4" fillId="26" borderId="11" xfId="0" applyNumberFormat="1" applyFont="1" applyFill="1" applyBorder="1" applyAlignment="1">
      <alignment horizontal="center" vertical="center" wrapText="1"/>
    </xf>
    <xf numFmtId="3" fontId="4" fillId="0" borderId="11" xfId="93" applyNumberFormat="1" applyFont="1" applyFill="1" applyBorder="1" applyAlignment="1">
      <alignment horizontal="center" vertical="center"/>
      <protection/>
    </xf>
    <xf numFmtId="3" fontId="4" fillId="0" borderId="11" xfId="93" applyNumberFormat="1" applyFont="1" applyBorder="1" applyAlignment="1">
      <alignment horizontal="center" vertical="center"/>
      <protection/>
    </xf>
    <xf numFmtId="3" fontId="4" fillId="26" borderId="11" xfId="93" applyNumberFormat="1" applyFont="1" applyFill="1" applyBorder="1" applyAlignment="1">
      <alignment horizontal="center" vertical="center"/>
      <protection/>
    </xf>
    <xf numFmtId="3" fontId="36" fillId="0" borderId="11" xfId="93" applyNumberFormat="1" applyFont="1" applyBorder="1" applyAlignment="1">
      <alignment horizontal="center" vertical="top"/>
      <protection/>
    </xf>
    <xf numFmtId="3" fontId="32" fillId="24" borderId="11" xfId="0" applyNumberFormat="1" applyFont="1" applyFill="1" applyBorder="1" applyAlignment="1">
      <alignment horizontal="center" vertical="justify"/>
    </xf>
    <xf numFmtId="0" fontId="26" fillId="0" borderId="11" xfId="0" applyFont="1" applyBorder="1" applyAlignment="1">
      <alignment vertical="center" wrapText="1"/>
    </xf>
    <xf numFmtId="0" fontId="26" fillId="26" borderId="11" xfId="0" applyFont="1" applyFill="1" applyBorder="1" applyAlignment="1">
      <alignment vertical="center" wrapText="1"/>
    </xf>
    <xf numFmtId="3" fontId="26" fillId="0" borderId="11" xfId="93" applyNumberFormat="1" applyFont="1" applyBorder="1" applyAlignment="1">
      <alignment horizontal="center" vertical="top" wrapText="1"/>
      <protection/>
    </xf>
    <xf numFmtId="3" fontId="26" fillId="0" borderId="11" xfId="93" applyNumberFormat="1" applyFont="1" applyFill="1" applyBorder="1" applyAlignment="1">
      <alignment horizontal="center" vertical="center"/>
      <protection/>
    </xf>
    <xf numFmtId="3" fontId="26" fillId="0" borderId="11" xfId="93" applyNumberFormat="1" applyFont="1" applyBorder="1" applyAlignment="1">
      <alignment horizontal="center" vertical="center"/>
      <protection/>
    </xf>
    <xf numFmtId="0" fontId="26" fillId="0" borderId="11" xfId="0" applyFont="1" applyBorder="1" applyAlignment="1">
      <alignment wrapText="1"/>
    </xf>
    <xf numFmtId="3" fontId="31" fillId="0" borderId="11" xfId="93" applyNumberFormat="1" applyFont="1" applyBorder="1" applyAlignment="1">
      <alignment horizontal="center" vertical="center"/>
      <protection/>
    </xf>
    <xf numFmtId="3" fontId="26" fillId="0" borderId="11" xfId="93" applyNumberFormat="1" applyFont="1" applyFill="1" applyBorder="1" applyAlignment="1">
      <alignment horizontal="center" vertical="top" wrapText="1"/>
      <protection/>
    </xf>
    <xf numFmtId="3" fontId="26" fillId="26" borderId="11" xfId="93" applyNumberFormat="1" applyFont="1" applyFill="1" applyBorder="1" applyAlignment="1">
      <alignment horizontal="center" vertical="top" wrapText="1"/>
      <protection/>
    </xf>
    <xf numFmtId="3" fontId="26" fillId="26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6" fillId="0" borderId="13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center" vertical="center" wrapText="1"/>
    </xf>
    <xf numFmtId="3" fontId="26" fillId="26" borderId="11" xfId="93" applyNumberFormat="1" applyFont="1" applyFill="1" applyBorder="1" applyAlignment="1">
      <alignment horizontal="center" vertical="center"/>
      <protection/>
    </xf>
    <xf numFmtId="0" fontId="26" fillId="0" borderId="13" xfId="0" applyFont="1" applyBorder="1" applyAlignment="1">
      <alignment wrapText="1"/>
    </xf>
    <xf numFmtId="3" fontId="26" fillId="0" borderId="13" xfId="93" applyNumberFormat="1" applyFont="1" applyFill="1" applyBorder="1" applyAlignment="1">
      <alignment horizontal="center" vertical="center"/>
      <protection/>
    </xf>
    <xf numFmtId="3" fontId="26" fillId="0" borderId="13" xfId="93" applyNumberFormat="1" applyFont="1" applyBorder="1" applyAlignment="1">
      <alignment horizontal="center" vertical="center"/>
      <protection/>
    </xf>
    <xf numFmtId="3" fontId="4" fillId="0" borderId="13" xfId="93" applyNumberFormat="1" applyFont="1" applyBorder="1" applyAlignment="1">
      <alignment horizontal="center" vertical="center"/>
      <protection/>
    </xf>
    <xf numFmtId="3" fontId="26" fillId="0" borderId="11" xfId="93" applyNumberFormat="1" applyFont="1" applyBorder="1" applyAlignment="1">
      <alignment horizontal="center" vertical="center" wrapText="1"/>
      <protection/>
    </xf>
    <xf numFmtId="192" fontId="33" fillId="0" borderId="11" xfId="93" applyNumberFormat="1" applyFont="1" applyBorder="1" applyAlignment="1">
      <alignment vertical="center" wrapText="1"/>
      <protection/>
    </xf>
    <xf numFmtId="192" fontId="26" fillId="26" borderId="11" xfId="93" applyNumberFormat="1" applyFont="1" applyFill="1" applyBorder="1" applyAlignment="1">
      <alignment vertical="top" wrapText="1"/>
      <protection/>
    </xf>
    <xf numFmtId="192" fontId="32" fillId="27" borderId="11" xfId="93" applyNumberFormat="1" applyFont="1" applyFill="1" applyBorder="1" applyAlignment="1">
      <alignment vertical="center"/>
      <protection/>
    </xf>
    <xf numFmtId="3" fontId="4" fillId="27" borderId="11" xfId="93" applyNumberFormat="1" applyFont="1" applyFill="1" applyBorder="1" applyAlignment="1">
      <alignment horizontal="center" vertical="center"/>
      <protection/>
    </xf>
    <xf numFmtId="192" fontId="32" fillId="27" borderId="11" xfId="93" applyNumberFormat="1" applyFont="1" applyFill="1" applyBorder="1">
      <alignment vertical="top"/>
      <protection/>
    </xf>
    <xf numFmtId="3" fontId="4" fillId="27" borderId="11" xfId="93" applyNumberFormat="1" applyFont="1" applyFill="1" applyBorder="1" applyAlignment="1">
      <alignment horizontal="center" vertical="top"/>
      <protection/>
    </xf>
    <xf numFmtId="0" fontId="26" fillId="27" borderId="11" xfId="0" applyFont="1" applyFill="1" applyBorder="1" applyAlignment="1">
      <alignment horizontal="center" vertical="center" wrapText="1"/>
    </xf>
    <xf numFmtId="49" fontId="26" fillId="27" borderId="11" xfId="0" applyNumberFormat="1" applyFont="1" applyFill="1" applyBorder="1" applyAlignment="1">
      <alignment horizontal="center" vertical="center" wrapText="1"/>
    </xf>
    <xf numFmtId="0" fontId="4" fillId="27" borderId="11" xfId="0" applyFont="1" applyFill="1" applyBorder="1" applyAlignment="1">
      <alignment vertical="center" wrapText="1"/>
    </xf>
    <xf numFmtId="192" fontId="33" fillId="27" borderId="11" xfId="93" applyNumberFormat="1" applyFont="1" applyFill="1" applyBorder="1">
      <alignment vertical="top"/>
      <protection/>
    </xf>
    <xf numFmtId="49" fontId="4" fillId="27" borderId="11" xfId="0" applyNumberFormat="1" applyFont="1" applyFill="1" applyBorder="1" applyAlignment="1">
      <alignment horizontal="center" vertical="center" wrapText="1"/>
    </xf>
    <xf numFmtId="192" fontId="33" fillId="27" borderId="11" xfId="93" applyNumberFormat="1" applyFont="1" applyFill="1" applyBorder="1" applyAlignment="1">
      <alignment vertical="top" wrapText="1"/>
      <protection/>
    </xf>
    <xf numFmtId="3" fontId="4" fillId="27" borderId="11" xfId="93" applyNumberFormat="1" applyFont="1" applyFill="1" applyBorder="1" applyAlignment="1">
      <alignment horizontal="center" vertical="top" wrapText="1"/>
      <protection/>
    </xf>
    <xf numFmtId="0" fontId="4" fillId="27" borderId="11" xfId="0" applyFont="1" applyFill="1" applyBorder="1" applyAlignment="1">
      <alignment horizontal="center" vertical="center" wrapText="1"/>
    </xf>
    <xf numFmtId="192" fontId="32" fillId="27" borderId="11" xfId="93" applyNumberFormat="1" applyFont="1" applyFill="1" applyBorder="1" applyAlignment="1">
      <alignment vertical="top" wrapText="1"/>
      <protection/>
    </xf>
    <xf numFmtId="0" fontId="4" fillId="0" borderId="0" xfId="0" applyFont="1" applyAlignment="1">
      <alignment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26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27" borderId="11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justify" vertical="center" wrapText="1"/>
    </xf>
    <xf numFmtId="3" fontId="26" fillId="0" borderId="0" xfId="0" applyNumberFormat="1" applyFont="1" applyFill="1" applyAlignment="1" applyProtection="1">
      <alignment/>
      <protection/>
    </xf>
    <xf numFmtId="0" fontId="31" fillId="26" borderId="11" xfId="0" applyFont="1" applyFill="1" applyBorder="1" applyAlignment="1">
      <alignment horizontal="left" vertical="center" wrapText="1"/>
    </xf>
    <xf numFmtId="192" fontId="34" fillId="0" borderId="11" xfId="93" applyNumberFormat="1" applyFont="1" applyBorder="1">
      <alignment vertical="top"/>
      <protection/>
    </xf>
    <xf numFmtId="0" fontId="35" fillId="26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2" fontId="26" fillId="0" borderId="13" xfId="93" applyNumberFormat="1" applyFont="1" applyBorder="1" applyAlignment="1">
      <alignment horizontal="center" vertical="top" wrapText="1"/>
      <protection/>
    </xf>
    <xf numFmtId="192" fontId="26" fillId="0" borderId="12" xfId="93" applyNumberFormat="1" applyFont="1" applyBorder="1" applyAlignment="1">
      <alignment horizontal="center" vertical="top" wrapText="1"/>
      <protection/>
    </xf>
    <xf numFmtId="3" fontId="26" fillId="0" borderId="13" xfId="93" applyNumberFormat="1" applyFont="1" applyBorder="1" applyAlignment="1">
      <alignment horizontal="center" vertical="center" wrapText="1"/>
      <protection/>
    </xf>
    <xf numFmtId="3" fontId="26" fillId="0" borderId="12" xfId="93" applyNumberFormat="1" applyFont="1" applyBorder="1" applyAlignment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35" fillId="26" borderId="17" xfId="0" applyFont="1" applyFill="1" applyBorder="1" applyAlignment="1">
      <alignment horizontal="left" vertical="center" wrapText="1"/>
    </xf>
    <xf numFmtId="0" fontId="35" fillId="26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5" fillId="26" borderId="11" xfId="0" applyFont="1" applyFill="1" applyBorder="1" applyAlignment="1">
      <alignment horizontal="left" vertical="center" wrapText="1"/>
    </xf>
    <xf numFmtId="3" fontId="26" fillId="0" borderId="18" xfId="93" applyNumberFormat="1" applyFont="1" applyBorder="1" applyAlignment="1">
      <alignment horizontal="center" vertical="center" wrapText="1"/>
      <protection/>
    </xf>
    <xf numFmtId="192" fontId="26" fillId="0" borderId="13" xfId="93" applyNumberFormat="1" applyFont="1" applyBorder="1" applyAlignment="1">
      <alignment horizontal="center" vertical="center" wrapText="1"/>
      <protection/>
    </xf>
    <xf numFmtId="192" fontId="26" fillId="0" borderId="18" xfId="93" applyNumberFormat="1" applyFont="1" applyBorder="1" applyAlignment="1">
      <alignment horizontal="center" vertical="center" wrapText="1"/>
      <protection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75" zoomScaleNormal="75" zoomScaleSheetLayoutView="100" zoomScalePageLayoutView="0" workbookViewId="0" topLeftCell="B1">
      <selection activeCell="M8" sqref="M8"/>
    </sheetView>
  </sheetViews>
  <sheetFormatPr defaultColWidth="9.16015625" defaultRowHeight="12.75"/>
  <cols>
    <col min="1" max="1" width="3.83203125" style="3" hidden="1" customWidth="1"/>
    <col min="2" max="2" width="19.83203125" style="8" customWidth="1"/>
    <col min="3" max="3" width="16" style="8" customWidth="1"/>
    <col min="4" max="4" width="15.16015625" style="8" customWidth="1"/>
    <col min="5" max="5" width="40" style="3" customWidth="1"/>
    <col min="6" max="6" width="52.83203125" style="3" customWidth="1"/>
    <col min="7" max="7" width="24.66015625" style="3" customWidth="1"/>
    <col min="8" max="8" width="17.5" style="3" customWidth="1"/>
    <col min="9" max="9" width="20.66015625" style="3" customWidth="1"/>
    <col min="10" max="10" width="17.33203125" style="3" customWidth="1"/>
    <col min="11" max="11" width="18" style="3" customWidth="1"/>
    <col min="12" max="12" width="4.33203125" style="2" customWidth="1"/>
    <col min="13" max="16384" width="9.16015625" style="2" customWidth="1"/>
  </cols>
  <sheetData>
    <row r="1" spans="1:11" s="7" customFormat="1" ht="13.5" customHeight="1">
      <c r="A1" s="6"/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7" customFormat="1" ht="15.75" customHeight="1">
      <c r="A2" s="6"/>
      <c r="B2" s="76"/>
      <c r="C2" s="76"/>
      <c r="D2" s="76"/>
      <c r="E2" s="76"/>
      <c r="F2" s="76"/>
      <c r="G2" s="76"/>
      <c r="H2" s="96"/>
      <c r="I2" s="96"/>
      <c r="J2" s="96"/>
      <c r="K2" s="96"/>
    </row>
    <row r="3" spans="2:11" ht="57" customHeight="1">
      <c r="B3" s="77"/>
      <c r="C3" s="77"/>
      <c r="D3" s="77"/>
      <c r="E3" s="77"/>
      <c r="F3" s="77"/>
      <c r="G3" s="77"/>
      <c r="H3" s="97" t="s">
        <v>111</v>
      </c>
      <c r="I3" s="97"/>
      <c r="J3" s="97"/>
      <c r="K3" s="97"/>
    </row>
    <row r="4" spans="2:11" ht="19.5" customHeight="1">
      <c r="B4" s="77"/>
      <c r="C4" s="77"/>
      <c r="D4" s="77"/>
      <c r="E4" s="77"/>
      <c r="F4" s="77"/>
      <c r="G4" s="77"/>
      <c r="H4" s="97" t="s">
        <v>115</v>
      </c>
      <c r="I4" s="97"/>
      <c r="J4" s="97"/>
      <c r="K4" s="97"/>
    </row>
    <row r="5" spans="2:11" ht="19.5" customHeight="1">
      <c r="B5" s="77"/>
      <c r="C5" s="77"/>
      <c r="D5" s="77"/>
      <c r="E5" s="77"/>
      <c r="F5" s="77"/>
      <c r="G5" s="77"/>
      <c r="H5" s="77"/>
      <c r="I5" s="78"/>
      <c r="J5" s="78"/>
      <c r="K5" s="78"/>
    </row>
    <row r="6" spans="1:11" ht="45.75" customHeight="1">
      <c r="A6" s="1"/>
      <c r="B6" s="109" t="s">
        <v>98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2:11" ht="0.75" customHeight="1">
      <c r="B7" s="79"/>
      <c r="C7" s="80"/>
      <c r="D7" s="80"/>
      <c r="E7" s="80"/>
      <c r="F7" s="81"/>
      <c r="G7" s="81"/>
      <c r="H7" s="81"/>
      <c r="I7" s="81"/>
      <c r="J7" s="81"/>
      <c r="K7" s="10"/>
    </row>
    <row r="8" spans="1:11" ht="162" customHeight="1">
      <c r="A8" s="9"/>
      <c r="B8" s="100" t="s">
        <v>38</v>
      </c>
      <c r="C8" s="100" t="s">
        <v>36</v>
      </c>
      <c r="D8" s="100" t="s">
        <v>37</v>
      </c>
      <c r="E8" s="100" t="s">
        <v>7</v>
      </c>
      <c r="F8" s="102" t="s">
        <v>5</v>
      </c>
      <c r="G8" s="102" t="s">
        <v>78</v>
      </c>
      <c r="H8" s="102" t="s">
        <v>79</v>
      </c>
      <c r="I8" s="100" t="s">
        <v>0</v>
      </c>
      <c r="J8" s="98" t="s">
        <v>1</v>
      </c>
      <c r="K8" s="99"/>
    </row>
    <row r="9" spans="1:11" ht="63.75" customHeight="1">
      <c r="A9" s="9"/>
      <c r="B9" s="101"/>
      <c r="C9" s="101"/>
      <c r="D9" s="101"/>
      <c r="E9" s="101"/>
      <c r="F9" s="103"/>
      <c r="G9" s="103"/>
      <c r="H9" s="103"/>
      <c r="I9" s="101"/>
      <c r="J9" s="82" t="s">
        <v>80</v>
      </c>
      <c r="K9" s="82" t="s">
        <v>81</v>
      </c>
    </row>
    <row r="10" spans="1:11" s="5" customFormat="1" ht="33.75" customHeight="1">
      <c r="A10" s="4"/>
      <c r="B10" s="70" t="s">
        <v>3</v>
      </c>
      <c r="C10" s="70"/>
      <c r="D10" s="70"/>
      <c r="E10" s="83" t="s">
        <v>14</v>
      </c>
      <c r="F10" s="62"/>
      <c r="G10" s="63"/>
      <c r="H10" s="63">
        <f>SUM(I10:J10)</f>
        <v>716000</v>
      </c>
      <c r="I10" s="63">
        <f>SUM(I11)</f>
        <v>716000</v>
      </c>
      <c r="J10" s="63">
        <f>SUM(J11)</f>
        <v>0</v>
      </c>
      <c r="K10" s="63">
        <f>SUM(K11)</f>
        <v>0</v>
      </c>
    </row>
    <row r="11" spans="2:11" ht="24.75" customHeight="1">
      <c r="B11" s="70" t="s">
        <v>2</v>
      </c>
      <c r="C11" s="70"/>
      <c r="D11" s="70"/>
      <c r="E11" s="83" t="s">
        <v>15</v>
      </c>
      <c r="F11" s="64"/>
      <c r="G11" s="65"/>
      <c r="H11" s="63">
        <f>SUM(H12:H17)</f>
        <v>716000</v>
      </c>
      <c r="I11" s="63">
        <f>SUM(I12:I17)</f>
        <v>716000</v>
      </c>
      <c r="J11" s="63">
        <f>SUM(J12:J17)</f>
        <v>0</v>
      </c>
      <c r="K11" s="63">
        <f>SUM(K12:K17)</f>
        <v>0</v>
      </c>
    </row>
    <row r="12" spans="2:11" ht="65.25" customHeight="1">
      <c r="B12" s="92" t="s">
        <v>83</v>
      </c>
      <c r="C12" s="92" t="s">
        <v>33</v>
      </c>
      <c r="D12" s="92" t="s">
        <v>71</v>
      </c>
      <c r="E12" s="94" t="s">
        <v>70</v>
      </c>
      <c r="F12" s="32" t="s">
        <v>72</v>
      </c>
      <c r="G12" s="47" t="s">
        <v>92</v>
      </c>
      <c r="H12" s="35">
        <v>200000</v>
      </c>
      <c r="I12" s="35">
        <v>200000</v>
      </c>
      <c r="J12" s="35">
        <v>0</v>
      </c>
      <c r="K12" s="35">
        <f>SUM(L12:M12)</f>
        <v>0</v>
      </c>
    </row>
    <row r="13" spans="2:11" ht="107.25" customHeight="1">
      <c r="B13" s="93"/>
      <c r="C13" s="93"/>
      <c r="D13" s="93"/>
      <c r="E13" s="95"/>
      <c r="F13" s="32" t="s">
        <v>77</v>
      </c>
      <c r="G13" s="47" t="s">
        <v>84</v>
      </c>
      <c r="H13" s="35">
        <f aca="true" t="shared" si="0" ref="H13:H46">SUM(I13:J13)</f>
        <v>6000</v>
      </c>
      <c r="I13" s="35">
        <v>6000</v>
      </c>
      <c r="J13" s="35"/>
      <c r="K13" s="35"/>
    </row>
    <row r="14" spans="1:11" s="18" customFormat="1" ht="81.75" customHeight="1">
      <c r="A14" s="1"/>
      <c r="B14" s="27" t="s">
        <v>41</v>
      </c>
      <c r="C14" s="26" t="s">
        <v>67</v>
      </c>
      <c r="D14" s="26" t="s">
        <v>9</v>
      </c>
      <c r="E14" s="25" t="s">
        <v>10</v>
      </c>
      <c r="F14" s="16" t="s">
        <v>11</v>
      </c>
      <c r="G14" s="42" t="s">
        <v>85</v>
      </c>
      <c r="H14" s="35">
        <f t="shared" si="0"/>
        <v>30000</v>
      </c>
      <c r="I14" s="36">
        <v>30000</v>
      </c>
      <c r="J14" s="36"/>
      <c r="K14" s="36"/>
    </row>
    <row r="15" spans="1:11" s="18" customFormat="1" ht="114" customHeight="1">
      <c r="A15" s="1"/>
      <c r="B15" s="27" t="s">
        <v>42</v>
      </c>
      <c r="C15" s="26" t="s">
        <v>68</v>
      </c>
      <c r="D15" s="26" t="s">
        <v>9</v>
      </c>
      <c r="E15" s="25" t="s">
        <v>12</v>
      </c>
      <c r="F15" s="16" t="s">
        <v>13</v>
      </c>
      <c r="G15" s="42" t="s">
        <v>86</v>
      </c>
      <c r="H15" s="35">
        <f t="shared" si="0"/>
        <v>30000</v>
      </c>
      <c r="I15" s="36">
        <v>30000</v>
      </c>
      <c r="J15" s="36"/>
      <c r="K15" s="36"/>
    </row>
    <row r="16" spans="1:11" s="18" customFormat="1" ht="136.5" customHeight="1">
      <c r="A16" s="17"/>
      <c r="B16" s="92" t="s">
        <v>43</v>
      </c>
      <c r="C16" s="27" t="s">
        <v>44</v>
      </c>
      <c r="D16" s="27" t="s">
        <v>9</v>
      </c>
      <c r="E16" s="117" t="s">
        <v>45</v>
      </c>
      <c r="F16" s="24" t="s">
        <v>74</v>
      </c>
      <c r="G16" s="42" t="s">
        <v>93</v>
      </c>
      <c r="H16" s="35">
        <f t="shared" si="0"/>
        <v>410000</v>
      </c>
      <c r="I16" s="35">
        <v>410000</v>
      </c>
      <c r="J16" s="35"/>
      <c r="K16" s="35"/>
    </row>
    <row r="17" spans="2:11" ht="331.5" customHeight="1">
      <c r="B17" s="93"/>
      <c r="C17" s="26" t="s">
        <v>44</v>
      </c>
      <c r="D17" s="26" t="s">
        <v>9</v>
      </c>
      <c r="E17" s="118"/>
      <c r="F17" s="24" t="s">
        <v>112</v>
      </c>
      <c r="G17" s="59" t="s">
        <v>107</v>
      </c>
      <c r="H17" s="35">
        <f t="shared" si="0"/>
        <v>40000</v>
      </c>
      <c r="I17" s="36">
        <v>40000</v>
      </c>
      <c r="J17" s="36"/>
      <c r="K17" s="36"/>
    </row>
    <row r="18" spans="2:11" ht="62.25" customHeight="1">
      <c r="B18" s="70" t="s">
        <v>46</v>
      </c>
      <c r="C18" s="66"/>
      <c r="D18" s="67"/>
      <c r="E18" s="68" t="s">
        <v>109</v>
      </c>
      <c r="F18" s="69"/>
      <c r="G18" s="65"/>
      <c r="H18" s="63">
        <f>SUM(H19)</f>
        <v>748800</v>
      </c>
      <c r="I18" s="63">
        <f>SUM(I19)</f>
        <v>748800</v>
      </c>
      <c r="J18" s="63">
        <f>SUM(J19)</f>
        <v>0</v>
      </c>
      <c r="K18" s="63">
        <f>SUM(K19)</f>
        <v>0</v>
      </c>
    </row>
    <row r="19" spans="2:11" ht="66" customHeight="1">
      <c r="B19" s="70" t="s">
        <v>47</v>
      </c>
      <c r="C19" s="66"/>
      <c r="D19" s="67"/>
      <c r="E19" s="68" t="s">
        <v>109</v>
      </c>
      <c r="F19" s="69"/>
      <c r="G19" s="65"/>
      <c r="H19" s="63">
        <f>SUM(H20:H23)</f>
        <v>748800</v>
      </c>
      <c r="I19" s="63">
        <f>SUM(I20:I23)</f>
        <v>748800</v>
      </c>
      <c r="J19" s="63">
        <f>SUM(J20:J23)</f>
        <v>0</v>
      </c>
      <c r="K19" s="63">
        <f>SUM(K20:K23)</f>
        <v>0</v>
      </c>
    </row>
    <row r="20" spans="2:11" ht="335.25" customHeight="1">
      <c r="B20" s="14" t="s">
        <v>48</v>
      </c>
      <c r="C20" s="13">
        <v>1020</v>
      </c>
      <c r="D20" s="14" t="s">
        <v>16</v>
      </c>
      <c r="E20" s="119" t="s">
        <v>113</v>
      </c>
      <c r="F20" s="24" t="s">
        <v>105</v>
      </c>
      <c r="G20" s="59" t="s">
        <v>107</v>
      </c>
      <c r="H20" s="43">
        <v>459400</v>
      </c>
      <c r="I20" s="44">
        <v>459400</v>
      </c>
      <c r="J20" s="36"/>
      <c r="K20" s="36"/>
    </row>
    <row r="21" spans="2:11" ht="84" customHeight="1">
      <c r="B21" s="14" t="s">
        <v>48</v>
      </c>
      <c r="C21" s="13">
        <v>1020</v>
      </c>
      <c r="D21" s="14" t="s">
        <v>16</v>
      </c>
      <c r="E21" s="120"/>
      <c r="F21" s="24" t="s">
        <v>75</v>
      </c>
      <c r="G21" s="42" t="s">
        <v>96</v>
      </c>
      <c r="H21" s="43">
        <v>29400</v>
      </c>
      <c r="I21" s="44">
        <v>29400</v>
      </c>
      <c r="J21" s="36"/>
      <c r="K21" s="36"/>
    </row>
    <row r="22" spans="2:11" ht="69" customHeight="1">
      <c r="B22" s="14" t="s">
        <v>49</v>
      </c>
      <c r="C22" s="13">
        <v>1162</v>
      </c>
      <c r="D22" s="14" t="s">
        <v>17</v>
      </c>
      <c r="E22" s="40" t="s">
        <v>50</v>
      </c>
      <c r="F22" s="16" t="s">
        <v>18</v>
      </c>
      <c r="G22" s="42" t="s">
        <v>94</v>
      </c>
      <c r="H22" s="43">
        <f t="shared" si="0"/>
        <v>100000</v>
      </c>
      <c r="I22" s="44">
        <v>100000</v>
      </c>
      <c r="J22" s="36"/>
      <c r="K22" s="36"/>
    </row>
    <row r="23" spans="2:11" ht="159" customHeight="1">
      <c r="B23" s="14" t="s">
        <v>51</v>
      </c>
      <c r="C23" s="13">
        <v>3140</v>
      </c>
      <c r="D23" s="14" t="s">
        <v>19</v>
      </c>
      <c r="E23" s="40" t="s">
        <v>20</v>
      </c>
      <c r="F23" s="60" t="s">
        <v>21</v>
      </c>
      <c r="G23" s="59" t="s">
        <v>95</v>
      </c>
      <c r="H23" s="43">
        <f t="shared" si="0"/>
        <v>160000</v>
      </c>
      <c r="I23" s="44">
        <v>160000</v>
      </c>
      <c r="J23" s="36"/>
      <c r="K23" s="36"/>
    </row>
    <row r="24" spans="2:11" ht="77.25" customHeight="1">
      <c r="B24" s="70" t="s">
        <v>82</v>
      </c>
      <c r="C24" s="66"/>
      <c r="D24" s="67"/>
      <c r="E24" s="68" t="s">
        <v>22</v>
      </c>
      <c r="F24" s="71"/>
      <c r="G24" s="72"/>
      <c r="H24" s="63">
        <f>SUM(H25)</f>
        <v>808700</v>
      </c>
      <c r="I24" s="63">
        <f>SUM(I25)</f>
        <v>808700</v>
      </c>
      <c r="J24" s="63">
        <f>SUM(J25)</f>
        <v>0</v>
      </c>
      <c r="K24" s="63">
        <f>SUM(K25)</f>
        <v>0</v>
      </c>
    </row>
    <row r="25" spans="2:11" ht="90.75" customHeight="1">
      <c r="B25" s="70" t="s">
        <v>52</v>
      </c>
      <c r="C25" s="73"/>
      <c r="D25" s="70"/>
      <c r="E25" s="68" t="s">
        <v>22</v>
      </c>
      <c r="F25" s="74"/>
      <c r="G25" s="72"/>
      <c r="H25" s="63">
        <f>SUM(H26:H32)</f>
        <v>808700</v>
      </c>
      <c r="I25" s="63">
        <f>SUM(I26:I32)</f>
        <v>808700</v>
      </c>
      <c r="J25" s="63">
        <f>SUM(J26:J32)</f>
        <v>0</v>
      </c>
      <c r="K25" s="63">
        <f>SUM(K26:K32)</f>
        <v>0</v>
      </c>
    </row>
    <row r="26" spans="2:11" ht="69.75" customHeight="1">
      <c r="B26" s="14" t="s">
        <v>57</v>
      </c>
      <c r="C26" s="28">
        <v>3242</v>
      </c>
      <c r="D26" s="29" t="s">
        <v>23</v>
      </c>
      <c r="E26" s="41" t="s">
        <v>76</v>
      </c>
      <c r="F26" s="61" t="s">
        <v>73</v>
      </c>
      <c r="G26" s="48" t="s">
        <v>102</v>
      </c>
      <c r="H26" s="43">
        <f t="shared" si="0"/>
        <v>20000</v>
      </c>
      <c r="I26" s="54">
        <v>20000</v>
      </c>
      <c r="J26" s="37"/>
      <c r="K26" s="36"/>
    </row>
    <row r="27" spans="2:11" ht="48.75" customHeight="1">
      <c r="B27" s="14" t="s">
        <v>57</v>
      </c>
      <c r="C27" s="28">
        <v>3242</v>
      </c>
      <c r="D27" s="29" t="s">
        <v>23</v>
      </c>
      <c r="E27" s="12" t="s">
        <v>76</v>
      </c>
      <c r="F27" s="115" t="s">
        <v>75</v>
      </c>
      <c r="G27" s="106" t="s">
        <v>96</v>
      </c>
      <c r="H27" s="43">
        <v>266900</v>
      </c>
      <c r="I27" s="54">
        <v>266900</v>
      </c>
      <c r="J27" s="37"/>
      <c r="K27" s="36"/>
    </row>
    <row r="28" spans="2:11" ht="94.5" customHeight="1">
      <c r="B28" s="14" t="s">
        <v>99</v>
      </c>
      <c r="C28" s="30">
        <v>3160</v>
      </c>
      <c r="D28" s="29" t="s">
        <v>23</v>
      </c>
      <c r="E28" s="45" t="s">
        <v>101</v>
      </c>
      <c r="F28" s="116"/>
      <c r="G28" s="114"/>
      <c r="H28" s="56">
        <v>97300</v>
      </c>
      <c r="I28" s="57">
        <v>97300</v>
      </c>
      <c r="J28" s="58"/>
      <c r="K28" s="36"/>
    </row>
    <row r="29" spans="2:11" ht="60" customHeight="1">
      <c r="B29" s="14" t="s">
        <v>53</v>
      </c>
      <c r="C29" s="30">
        <v>3180</v>
      </c>
      <c r="D29" s="29" t="s">
        <v>6</v>
      </c>
      <c r="E29" s="55" t="s">
        <v>100</v>
      </c>
      <c r="F29" s="116"/>
      <c r="G29" s="114"/>
      <c r="H29" s="43">
        <v>127500</v>
      </c>
      <c r="I29" s="44">
        <v>127500</v>
      </c>
      <c r="J29" s="36"/>
      <c r="K29" s="36"/>
    </row>
    <row r="30" spans="2:11" ht="277.5" customHeight="1">
      <c r="B30" s="14" t="s">
        <v>57</v>
      </c>
      <c r="C30" s="28">
        <v>3242</v>
      </c>
      <c r="D30" s="29" t="s">
        <v>23</v>
      </c>
      <c r="E30" s="51" t="s">
        <v>76</v>
      </c>
      <c r="F30" s="104" t="s">
        <v>105</v>
      </c>
      <c r="G30" s="106" t="s">
        <v>107</v>
      </c>
      <c r="H30" s="43">
        <v>123000</v>
      </c>
      <c r="I30" s="44">
        <v>123000</v>
      </c>
      <c r="J30" s="36"/>
      <c r="K30" s="36"/>
    </row>
    <row r="31" spans="2:11" ht="57.75" customHeight="1">
      <c r="B31" s="14" t="s">
        <v>53</v>
      </c>
      <c r="C31" s="28">
        <v>3180</v>
      </c>
      <c r="D31" s="29" t="s">
        <v>6</v>
      </c>
      <c r="E31" s="51" t="s">
        <v>100</v>
      </c>
      <c r="F31" s="105"/>
      <c r="G31" s="107"/>
      <c r="H31" s="43">
        <v>8000</v>
      </c>
      <c r="I31" s="44">
        <v>8000</v>
      </c>
      <c r="J31" s="36"/>
      <c r="K31" s="36"/>
    </row>
    <row r="32" spans="2:11" ht="91.5" customHeight="1">
      <c r="B32" s="14" t="s">
        <v>53</v>
      </c>
      <c r="C32" s="13">
        <v>3180</v>
      </c>
      <c r="D32" s="14" t="s">
        <v>6</v>
      </c>
      <c r="E32" s="51" t="s">
        <v>100</v>
      </c>
      <c r="F32" s="16" t="s">
        <v>104</v>
      </c>
      <c r="G32" s="42" t="s">
        <v>106</v>
      </c>
      <c r="H32" s="43">
        <f t="shared" si="0"/>
        <v>166000</v>
      </c>
      <c r="I32" s="44">
        <v>166000</v>
      </c>
      <c r="J32" s="36"/>
      <c r="K32" s="36"/>
    </row>
    <row r="33" spans="2:11" ht="48.75" customHeight="1">
      <c r="B33" s="70" t="s">
        <v>54</v>
      </c>
      <c r="C33" s="66"/>
      <c r="D33" s="67"/>
      <c r="E33" s="68" t="s">
        <v>39</v>
      </c>
      <c r="F33" s="64"/>
      <c r="G33" s="65"/>
      <c r="H33" s="63">
        <f t="shared" si="0"/>
        <v>40000</v>
      </c>
      <c r="I33" s="63">
        <f>SUM(I35)</f>
        <v>40000</v>
      </c>
      <c r="J33" s="63">
        <v>0</v>
      </c>
      <c r="K33" s="63">
        <f>SUM(K35)</f>
        <v>0</v>
      </c>
    </row>
    <row r="34" spans="2:11" ht="45.75" customHeight="1">
      <c r="B34" s="70" t="s">
        <v>55</v>
      </c>
      <c r="C34" s="66"/>
      <c r="D34" s="67"/>
      <c r="E34" s="68" t="s">
        <v>39</v>
      </c>
      <c r="F34" s="64"/>
      <c r="G34" s="65"/>
      <c r="H34" s="63">
        <f t="shared" si="0"/>
        <v>40000</v>
      </c>
      <c r="I34" s="63">
        <f>SUM(I35)</f>
        <v>40000</v>
      </c>
      <c r="J34" s="63">
        <v>0</v>
      </c>
      <c r="K34" s="63">
        <f>SUM(K35)</f>
        <v>0</v>
      </c>
    </row>
    <row r="35" spans="1:11" s="18" customFormat="1" ht="156" customHeight="1">
      <c r="A35" s="17"/>
      <c r="B35" s="14" t="s">
        <v>56</v>
      </c>
      <c r="C35" s="13">
        <v>3112</v>
      </c>
      <c r="D35" s="14" t="s">
        <v>19</v>
      </c>
      <c r="E35" s="40" t="s">
        <v>24</v>
      </c>
      <c r="F35" s="16" t="s">
        <v>25</v>
      </c>
      <c r="G35" s="59" t="s">
        <v>87</v>
      </c>
      <c r="H35" s="43">
        <f t="shared" si="0"/>
        <v>40000</v>
      </c>
      <c r="I35" s="44">
        <v>40000</v>
      </c>
      <c r="J35" s="44"/>
      <c r="K35" s="44"/>
    </row>
    <row r="36" spans="1:11" s="23" customFormat="1" ht="46.5" customHeight="1">
      <c r="A36" s="22"/>
      <c r="B36" s="73">
        <v>1000000</v>
      </c>
      <c r="C36" s="73"/>
      <c r="D36" s="70"/>
      <c r="E36" s="68" t="s">
        <v>108</v>
      </c>
      <c r="F36" s="74"/>
      <c r="G36" s="72"/>
      <c r="H36" s="63">
        <f t="shared" si="0"/>
        <v>150000</v>
      </c>
      <c r="I36" s="63">
        <f>SUM(I38:I38)</f>
        <v>150000</v>
      </c>
      <c r="J36" s="63">
        <f>SUM(J38:J38)</f>
        <v>0</v>
      </c>
      <c r="K36" s="63">
        <f>SUM(K38:K38)</f>
        <v>0</v>
      </c>
    </row>
    <row r="37" spans="1:11" s="23" customFormat="1" ht="65.25" customHeight="1">
      <c r="A37" s="22"/>
      <c r="B37" s="73">
        <v>1010000</v>
      </c>
      <c r="C37" s="73"/>
      <c r="D37" s="70"/>
      <c r="E37" s="68" t="s">
        <v>108</v>
      </c>
      <c r="F37" s="74"/>
      <c r="G37" s="72"/>
      <c r="H37" s="63">
        <f t="shared" si="0"/>
        <v>150000</v>
      </c>
      <c r="I37" s="63">
        <f>SUM(I38:I38)</f>
        <v>150000</v>
      </c>
      <c r="J37" s="63">
        <f>SUM(J38:J38)</f>
        <v>0</v>
      </c>
      <c r="K37" s="63">
        <f>SUM(K38:K38)</f>
        <v>0</v>
      </c>
    </row>
    <row r="38" spans="1:11" s="23" customFormat="1" ht="75.75" customHeight="1">
      <c r="A38" s="22"/>
      <c r="B38" s="51">
        <v>1014082</v>
      </c>
      <c r="C38" s="51">
        <v>4082</v>
      </c>
      <c r="D38" s="52" t="s">
        <v>26</v>
      </c>
      <c r="E38" s="51" t="s">
        <v>58</v>
      </c>
      <c r="F38" s="16" t="s">
        <v>97</v>
      </c>
      <c r="G38" s="42" t="s">
        <v>88</v>
      </c>
      <c r="H38" s="43">
        <f t="shared" si="0"/>
        <v>150000</v>
      </c>
      <c r="I38" s="44">
        <v>150000</v>
      </c>
      <c r="J38" s="36"/>
      <c r="K38" s="36"/>
    </row>
    <row r="39" spans="1:11" s="11" customFormat="1" ht="37.5">
      <c r="A39" s="8"/>
      <c r="B39" s="73">
        <v>2700000</v>
      </c>
      <c r="C39" s="73"/>
      <c r="D39" s="70"/>
      <c r="E39" s="68" t="s">
        <v>27</v>
      </c>
      <c r="F39" s="64"/>
      <c r="G39" s="65"/>
      <c r="H39" s="63">
        <f>SUM(H40)</f>
        <v>205000</v>
      </c>
      <c r="I39" s="63">
        <f>SUM(I40)</f>
        <v>205000</v>
      </c>
      <c r="J39" s="63">
        <f>SUM(J40)</f>
        <v>0</v>
      </c>
      <c r="K39" s="63">
        <f>SUM(K40)</f>
        <v>0</v>
      </c>
    </row>
    <row r="40" spans="1:11" s="23" customFormat="1" ht="44.25" customHeight="1">
      <c r="A40" s="22"/>
      <c r="B40" s="73">
        <v>2710000</v>
      </c>
      <c r="C40" s="73"/>
      <c r="D40" s="70"/>
      <c r="E40" s="68" t="s">
        <v>27</v>
      </c>
      <c r="F40" s="64"/>
      <c r="G40" s="65"/>
      <c r="H40" s="63">
        <f>SUM(H41:H44)</f>
        <v>205000</v>
      </c>
      <c r="I40" s="63">
        <f>SUM(I41:I44)</f>
        <v>205000</v>
      </c>
      <c r="J40" s="63">
        <f>SUM(J41:J44)</f>
        <v>0</v>
      </c>
      <c r="K40" s="63">
        <f>SUM(K41:K44)</f>
        <v>0</v>
      </c>
    </row>
    <row r="41" spans="1:11" s="23" customFormat="1" ht="61.5" customHeight="1">
      <c r="A41" s="22"/>
      <c r="B41" s="13">
        <v>2717622</v>
      </c>
      <c r="C41" s="13">
        <v>7622</v>
      </c>
      <c r="D41" s="14" t="s">
        <v>59</v>
      </c>
      <c r="E41" s="40" t="s">
        <v>69</v>
      </c>
      <c r="F41" s="16" t="s">
        <v>30</v>
      </c>
      <c r="G41" s="42" t="s">
        <v>89</v>
      </c>
      <c r="H41" s="43">
        <f t="shared" si="0"/>
        <v>30000</v>
      </c>
      <c r="I41" s="44">
        <v>30000</v>
      </c>
      <c r="J41" s="46"/>
      <c r="K41" s="46"/>
    </row>
    <row r="42" spans="1:11" s="11" customFormat="1" ht="93" customHeight="1">
      <c r="A42" s="8"/>
      <c r="B42" s="13">
        <v>2718110</v>
      </c>
      <c r="C42" s="13">
        <v>8110</v>
      </c>
      <c r="D42" s="14" t="s">
        <v>29</v>
      </c>
      <c r="E42" s="40" t="s">
        <v>60</v>
      </c>
      <c r="F42" s="16" t="s">
        <v>28</v>
      </c>
      <c r="G42" s="42" t="s">
        <v>90</v>
      </c>
      <c r="H42" s="43">
        <f t="shared" si="0"/>
        <v>25000</v>
      </c>
      <c r="I42" s="44">
        <v>25000</v>
      </c>
      <c r="J42" s="44"/>
      <c r="K42" s="46"/>
    </row>
    <row r="43" spans="1:11" s="11" customFormat="1" ht="96" customHeight="1">
      <c r="A43" s="8"/>
      <c r="B43" s="13">
        <v>2718220</v>
      </c>
      <c r="C43" s="13">
        <v>8220</v>
      </c>
      <c r="D43" s="14" t="s">
        <v>61</v>
      </c>
      <c r="E43" s="40" t="s">
        <v>62</v>
      </c>
      <c r="F43" s="24" t="s">
        <v>103</v>
      </c>
      <c r="G43" s="42" t="s">
        <v>110</v>
      </c>
      <c r="H43" s="43">
        <f t="shared" si="0"/>
        <v>50000</v>
      </c>
      <c r="I43" s="44">
        <v>50000</v>
      </c>
      <c r="J43" s="44"/>
      <c r="K43" s="46"/>
    </row>
    <row r="44" spans="1:11" s="11" customFormat="1" ht="110.25" customHeight="1">
      <c r="A44" s="8"/>
      <c r="B44" s="13">
        <v>2717461</v>
      </c>
      <c r="C44" s="13">
        <v>7461</v>
      </c>
      <c r="D44" s="14" t="s">
        <v>63</v>
      </c>
      <c r="E44" s="40" t="s">
        <v>64</v>
      </c>
      <c r="F44" s="16" t="s">
        <v>31</v>
      </c>
      <c r="G44" s="42" t="s">
        <v>91</v>
      </c>
      <c r="H44" s="43">
        <f t="shared" si="0"/>
        <v>100000</v>
      </c>
      <c r="I44" s="44">
        <v>100000</v>
      </c>
      <c r="J44" s="44"/>
      <c r="K44" s="46"/>
    </row>
    <row r="45" spans="1:11" s="11" customFormat="1" ht="53.25" customHeight="1">
      <c r="A45" s="8"/>
      <c r="B45" s="73">
        <v>3700000</v>
      </c>
      <c r="C45" s="73"/>
      <c r="D45" s="70"/>
      <c r="E45" s="68" t="s">
        <v>32</v>
      </c>
      <c r="F45" s="64"/>
      <c r="G45" s="65"/>
      <c r="H45" s="63">
        <f t="shared" si="0"/>
        <v>55000</v>
      </c>
      <c r="I45" s="63">
        <f>SUM(I47)</f>
        <v>55000</v>
      </c>
      <c r="J45" s="63">
        <f>SUM(J47)</f>
        <v>0</v>
      </c>
      <c r="K45" s="63">
        <f>SUM(K47)</f>
        <v>0</v>
      </c>
    </row>
    <row r="46" spans="1:11" s="11" customFormat="1" ht="54.75" customHeight="1">
      <c r="A46" s="8"/>
      <c r="B46" s="73">
        <v>3710000</v>
      </c>
      <c r="C46" s="73"/>
      <c r="D46" s="70"/>
      <c r="E46" s="68" t="s">
        <v>32</v>
      </c>
      <c r="F46" s="64"/>
      <c r="G46" s="65"/>
      <c r="H46" s="63">
        <f t="shared" si="0"/>
        <v>55000</v>
      </c>
      <c r="I46" s="63">
        <f>SUM(I47)</f>
        <v>55000</v>
      </c>
      <c r="J46" s="63">
        <f>SUM(J47)</f>
        <v>0</v>
      </c>
      <c r="K46" s="63">
        <f>SUM(K47)</f>
        <v>0</v>
      </c>
    </row>
    <row r="47" spans="1:11" s="23" customFormat="1" ht="54.75" customHeight="1">
      <c r="A47" s="22"/>
      <c r="B47" s="13">
        <v>3719770</v>
      </c>
      <c r="C47" s="13">
        <v>9770</v>
      </c>
      <c r="D47" s="14" t="s">
        <v>33</v>
      </c>
      <c r="E47" s="40" t="s">
        <v>65</v>
      </c>
      <c r="F47" s="12" t="s">
        <v>8</v>
      </c>
      <c r="G47" s="49" t="s">
        <v>92</v>
      </c>
      <c r="H47" s="35">
        <f>SUM(H49+H51+H52)</f>
        <v>55000</v>
      </c>
      <c r="I47" s="35">
        <f>SUM(I49+I51+I52)</f>
        <v>55000</v>
      </c>
      <c r="J47" s="36"/>
      <c r="K47" s="36"/>
    </row>
    <row r="48" spans="1:11" s="11" customFormat="1" ht="27.75" customHeight="1">
      <c r="A48" s="8"/>
      <c r="B48" s="20"/>
      <c r="C48" s="20"/>
      <c r="D48" s="21"/>
      <c r="E48" s="15"/>
      <c r="F48" s="113" t="s">
        <v>35</v>
      </c>
      <c r="G48" s="113"/>
      <c r="H48" s="113"/>
      <c r="I48" s="113"/>
      <c r="J48" s="113"/>
      <c r="K48" s="113"/>
    </row>
    <row r="49" spans="1:11" s="11" customFormat="1" ht="26.25" customHeight="1">
      <c r="A49" s="8"/>
      <c r="B49" s="20"/>
      <c r="C49" s="20"/>
      <c r="D49" s="21"/>
      <c r="E49" s="15"/>
      <c r="F49" s="89" t="s">
        <v>66</v>
      </c>
      <c r="G49" s="38"/>
      <c r="H49" s="33">
        <f>SUM(I49:J49)</f>
        <v>20000</v>
      </c>
      <c r="I49" s="33">
        <v>20000</v>
      </c>
      <c r="J49" s="38"/>
      <c r="K49" s="19"/>
    </row>
    <row r="50" spans="1:11" s="11" customFormat="1" ht="28.5" customHeight="1">
      <c r="A50" s="8"/>
      <c r="B50" s="20"/>
      <c r="C50" s="20"/>
      <c r="D50" s="21"/>
      <c r="E50" s="15"/>
      <c r="F50" s="90" t="s">
        <v>34</v>
      </c>
      <c r="G50" s="110"/>
      <c r="H50" s="110"/>
      <c r="I50" s="110"/>
      <c r="J50" s="110"/>
      <c r="K50" s="111"/>
    </row>
    <row r="51" spans="1:11" s="11" customFormat="1" ht="37.5" customHeight="1">
      <c r="A51" s="8"/>
      <c r="B51" s="20"/>
      <c r="C51" s="20"/>
      <c r="D51" s="21"/>
      <c r="E51" s="15"/>
      <c r="F51" s="88" t="s">
        <v>66</v>
      </c>
      <c r="G51" s="53"/>
      <c r="H51" s="34">
        <v>20000</v>
      </c>
      <c r="I51" s="34">
        <v>20000</v>
      </c>
      <c r="J51" s="53"/>
      <c r="K51" s="53"/>
    </row>
    <row r="52" spans="1:11" s="11" customFormat="1" ht="31.5" customHeight="1">
      <c r="A52" s="8"/>
      <c r="B52" s="20"/>
      <c r="C52" s="20"/>
      <c r="D52" s="21"/>
      <c r="E52" s="15"/>
      <c r="F52" s="89" t="s">
        <v>40</v>
      </c>
      <c r="G52" s="38"/>
      <c r="H52" s="33">
        <v>15000</v>
      </c>
      <c r="I52" s="33">
        <v>15000</v>
      </c>
      <c r="J52" s="38"/>
      <c r="K52" s="38"/>
    </row>
    <row r="53" spans="1:11" s="23" customFormat="1" ht="33.75" customHeight="1">
      <c r="A53" s="22"/>
      <c r="B53" s="84"/>
      <c r="C53" s="84"/>
      <c r="D53" s="85"/>
      <c r="E53" s="86" t="s">
        <v>4</v>
      </c>
      <c r="F53" s="31"/>
      <c r="G53" s="39"/>
      <c r="H53" s="39">
        <f>SUM(H10+H18+H33+H36+H39+H45+H24)</f>
        <v>2723500</v>
      </c>
      <c r="I53" s="39">
        <f>SUM(I10+I18+I33+I36+I39+I45+I24)</f>
        <v>2723500</v>
      </c>
      <c r="J53" s="39">
        <f>SUM(J10+J18+J33+J36+J39+J45+J24)</f>
        <v>0</v>
      </c>
      <c r="K53" s="39">
        <f>SUM(K10+K18+K33+K36+K39+K45+K24)</f>
        <v>0</v>
      </c>
    </row>
    <row r="54" spans="2:11" ht="15.75" customHeight="1">
      <c r="B54" s="77"/>
      <c r="C54" s="77"/>
      <c r="D54" s="77"/>
      <c r="E54" s="77"/>
      <c r="F54" s="77"/>
      <c r="G54" s="77"/>
      <c r="H54" s="77"/>
      <c r="I54" s="87"/>
      <c r="J54" s="87"/>
      <c r="K54" s="77"/>
    </row>
    <row r="55" spans="2:11" ht="18.75">
      <c r="B55" s="75"/>
      <c r="C55" s="75"/>
      <c r="D55" s="75"/>
      <c r="E55" s="75"/>
      <c r="F55" s="112"/>
      <c r="G55" s="112"/>
      <c r="H55" s="112"/>
      <c r="I55" s="112"/>
      <c r="J55" s="112"/>
      <c r="K55" s="112"/>
    </row>
    <row r="56" spans="2:14" ht="18.75" customHeight="1">
      <c r="B56" s="91" t="s">
        <v>114</v>
      </c>
      <c r="C56" s="91"/>
      <c r="D56" s="91"/>
      <c r="E56" s="91"/>
      <c r="F56" s="91"/>
      <c r="G56" s="91"/>
      <c r="H56" s="91"/>
      <c r="I56" s="91"/>
      <c r="J56" s="91"/>
      <c r="K56" s="91"/>
      <c r="L56" s="75"/>
      <c r="M56" s="50"/>
      <c r="N56" s="50"/>
    </row>
  </sheetData>
  <sheetProtection/>
  <mergeCells count="29">
    <mergeCell ref="D12:D13"/>
    <mergeCell ref="G27:G29"/>
    <mergeCell ref="F27:F29"/>
    <mergeCell ref="E16:E17"/>
    <mergeCell ref="E20:E21"/>
    <mergeCell ref="B1:K1"/>
    <mergeCell ref="B6:K6"/>
    <mergeCell ref="D8:D9"/>
    <mergeCell ref="E8:E9"/>
    <mergeCell ref="F8:F9"/>
    <mergeCell ref="G8:G9"/>
    <mergeCell ref="B8:B9"/>
    <mergeCell ref="I8:I9"/>
    <mergeCell ref="C8:C9"/>
    <mergeCell ref="H8:H9"/>
    <mergeCell ref="H2:K2"/>
    <mergeCell ref="H3:K3"/>
    <mergeCell ref="H4:K4"/>
    <mergeCell ref="J8:K8"/>
    <mergeCell ref="B56:K56"/>
    <mergeCell ref="B16:B17"/>
    <mergeCell ref="E12:E13"/>
    <mergeCell ref="B12:B13"/>
    <mergeCell ref="F30:F31"/>
    <mergeCell ref="G30:G31"/>
    <mergeCell ref="F50:K50"/>
    <mergeCell ref="F55:K55"/>
    <mergeCell ref="F48:K48"/>
    <mergeCell ref="C12:C13"/>
  </mergeCells>
  <printOptions/>
  <pageMargins left="0.34" right="0.2" top="0.35433070866141736" bottom="0.34" header="0.35433070866141736" footer="0.35433070866141736"/>
  <pageSetup fitToHeight="3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Богдан</cp:lastModifiedBy>
  <cp:lastPrinted>2019-12-10T09:17:10Z</cp:lastPrinted>
  <dcterms:created xsi:type="dcterms:W3CDTF">2014-01-17T10:52:16Z</dcterms:created>
  <dcterms:modified xsi:type="dcterms:W3CDTF">2020-01-16T12:43:46Z</dcterms:modified>
  <cp:category/>
  <cp:version/>
  <cp:contentType/>
  <cp:contentStatus/>
</cp:coreProperties>
</file>