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292" windowHeight="8532" activeTab="1"/>
  </bookViews>
  <sheets>
    <sheet name="РОЗРАХУНОК" sheetId="1" r:id="rId1"/>
    <sheet name="ДОДАТОК " sheetId="2" r:id="rId2"/>
  </sheets>
  <definedNames>
    <definedName name="_xlnm.Print_Area" localSheetId="1">'ДОДАТОК '!$A$1:$G$32</definedName>
    <definedName name="_xlnm.Print_Area" localSheetId="0">'РОЗРАХУНОК'!$A$1:$J$44</definedName>
  </definedNames>
  <calcPr fullCalcOnLoad="1"/>
</workbook>
</file>

<file path=xl/sharedStrings.xml><?xml version="1.0" encoding="utf-8"?>
<sst xmlns="http://schemas.openxmlformats.org/spreadsheetml/2006/main" count="129" uniqueCount="80">
  <si>
    <t>№ п/п</t>
  </si>
  <si>
    <t>Назва розпорядника коштів</t>
  </si>
  <si>
    <t>КЕКВ</t>
  </si>
  <si>
    <t>грн.</t>
  </si>
  <si>
    <t>Загальний фонд</t>
  </si>
  <si>
    <t>Всього по загальному фонду</t>
  </si>
  <si>
    <t>Всього</t>
  </si>
  <si>
    <t>збільшено</t>
  </si>
  <si>
    <t>Начальник фінуправління райдержадміністрації</t>
  </si>
  <si>
    <t>Палаци і будинки культури, клуби та інші заклади клубного типу</t>
  </si>
  <si>
    <t>Бібліотеки</t>
  </si>
  <si>
    <t>24 Відділ культури райдержадміністрації</t>
  </si>
  <si>
    <t>Центри соціальної реабілітації дітей - інвалідів, центри професійної реабілітації інвалідів</t>
  </si>
  <si>
    <t>Ганна Кравчук</t>
  </si>
  <si>
    <t>Загальноосвітні навчальні заклади</t>
  </si>
  <si>
    <t>Школи естетичного виховання дітей</t>
  </si>
  <si>
    <t>15 Управління праці та соціального захисту населення райдержадміністрації</t>
  </si>
  <si>
    <t>10 Управління освіти, молоді та спорту райдержадміністрації</t>
  </si>
  <si>
    <t>Позашкільні заклади освіти, заходи із позашкільної роботи з дітьми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</si>
  <si>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</si>
  <si>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</si>
  <si>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Утримання центрів соціальних служб для сім`ї, дітей та молоді</t>
  </si>
  <si>
    <t>Територіальні центри соціального обслуговування (надання соціальних послуг)</t>
  </si>
  <si>
    <t>76 Фінансове управління райдержадміністрації</t>
  </si>
  <si>
    <t>Додаток 1</t>
  </si>
  <si>
    <t>КФКВ</t>
  </si>
  <si>
    <t>Назва КФКВ</t>
  </si>
  <si>
    <t>Назва КЕКВ</t>
  </si>
  <si>
    <t xml:space="preserve">від                                №       </t>
  </si>
  <si>
    <t xml:space="preserve">03  Райдержадміністрація </t>
  </si>
  <si>
    <t>Багатопрофільна стаціонарна  медична допомога  населенню</t>
  </si>
  <si>
    <t xml:space="preserve"> Заробітна плата з нарахуваннями на оплату праці</t>
  </si>
  <si>
    <t xml:space="preserve"> потреба  на 10 місяців</t>
  </si>
  <si>
    <t xml:space="preserve"> передбачено </t>
  </si>
  <si>
    <t xml:space="preserve"> обслуговуючий  персонал</t>
  </si>
  <si>
    <t xml:space="preserve"> дошкільний підрозділ НВК</t>
  </si>
  <si>
    <t>Методичний кабінет</t>
  </si>
  <si>
    <t xml:space="preserve"> Бухгалтерія </t>
  </si>
  <si>
    <t xml:space="preserve"> Матеріальна група</t>
  </si>
  <si>
    <t xml:space="preserve"> Логопедичний пункт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</si>
  <si>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спрямованості,) Колос</t>
  </si>
  <si>
    <t xml:space="preserve"> Коломийщина </t>
  </si>
  <si>
    <t xml:space="preserve"> Централізова бухгалтерія </t>
  </si>
  <si>
    <t xml:space="preserve"> Отинійська музична школа </t>
  </si>
  <si>
    <t xml:space="preserve"> відхилення до 10 місяців. </t>
  </si>
  <si>
    <t xml:space="preserve"> планується виділити </t>
  </si>
  <si>
    <t xml:space="preserve"> дитячі садки</t>
  </si>
  <si>
    <t xml:space="preserve"> клуби</t>
  </si>
  <si>
    <t xml:space="preserve"> Розрахунок  потреби в коштах на захищені видатки по утанова районного підкорядкувааня</t>
  </si>
  <si>
    <t>Гвіздець музична школа</t>
  </si>
  <si>
    <t xml:space="preserve"> Оплата природного газу та теплопостачання</t>
  </si>
  <si>
    <t xml:space="preserve"> Оплата природного  газу та теплдопостачання</t>
  </si>
  <si>
    <t>КПКВК</t>
  </si>
  <si>
    <t>Назва КПКВК</t>
  </si>
  <si>
    <t>Надання загальної середньої освіти загальноосвітніми навчальними закладами</t>
  </si>
  <si>
    <t>Оплата праці і нарахування на заробітну плату</t>
  </si>
  <si>
    <t>Утримання комунальних спортивних споруд</t>
  </si>
  <si>
    <t>Фінансова підтримка дитячо-юнацьких спортивних шкіл фізкультурно-спортивних товариств</t>
  </si>
  <si>
    <t>1513131</t>
  </si>
  <si>
    <t>Центри соціальних служб для сім'ї, дітей та молоді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</si>
  <si>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</si>
  <si>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</si>
  <si>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Надання реабілітаційних послуг інвалідам та дітям-інвалідам</t>
  </si>
  <si>
    <t>1513105</t>
  </si>
  <si>
    <t>01 Районна рада</t>
  </si>
  <si>
    <t>0113500</t>
  </si>
  <si>
    <t>2414100</t>
  </si>
  <si>
    <t>в тому числі</t>
  </si>
  <si>
    <t>Коршівська музична школа</t>
  </si>
  <si>
    <t>Отинійська музична школа</t>
  </si>
  <si>
    <t>Гвіздецька школа мистецтв</t>
  </si>
  <si>
    <r>
      <t>Оплата енергоносіїв</t>
    </r>
    <r>
      <rPr>
        <i/>
        <sz val="14"/>
        <rFont val="Times New Roman"/>
        <family val="1"/>
      </rPr>
      <t xml:space="preserve"> (природний газ та теплопостачання)</t>
    </r>
  </si>
  <si>
    <t>Спрямування коштів вільного залишку, який склався на 01.01.2017 року на   захищені видатки  бюджетних установ                       Коломийського району</t>
  </si>
  <si>
    <r>
      <t xml:space="preserve">Інші видатки                                                       </t>
    </r>
    <r>
      <rPr>
        <i/>
        <sz val="14"/>
        <rFont val="Times New Roman"/>
        <family val="1"/>
      </rPr>
      <t>(КУ "МЦ "Коломийщина")</t>
    </r>
  </si>
  <si>
    <t xml:space="preserve">до рішення районної ради </t>
  </si>
  <si>
    <t>Багатопрофільна стаціонарна  медична допомога  населенню (ЦРЛ)</t>
  </si>
  <si>
    <r>
      <t xml:space="preserve">Окремі заходи по реалізації державних (регіональних) програм, не віднесені до заходів розвитку </t>
    </r>
    <r>
      <rPr>
        <i/>
        <sz val="14"/>
        <rFont val="Times New Roman"/>
        <family val="1"/>
      </rPr>
      <t>(оплата енергоносіїв)</t>
    </r>
  </si>
  <si>
    <t>від    23.03. 2017   року  № 262-ХІІІ/17</t>
  </si>
  <si>
    <t>Керуюча справами виконавчого апарату районної ради</t>
  </si>
  <si>
    <t>Марія Сарахман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</si>
</sst>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0.000"/>
    <numFmt numFmtId="188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0" applyNumberFormat="0" applyBorder="0" applyAlignment="0" applyProtection="0"/>
    <xf numFmtId="0" fontId="0" fillId="30" borderId="8" applyNumberFormat="0" applyFont="0" applyAlignment="0" applyProtection="0"/>
    <xf numFmtId="0" fontId="38" fillId="28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185" fontId="5" fillId="32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187" fontId="5" fillId="32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3" sqref="N13"/>
    </sheetView>
  </sheetViews>
  <sheetFormatPr defaultColWidth="9.125" defaultRowHeight="12.75"/>
  <cols>
    <col min="1" max="1" width="6.50390625" style="31" hidden="1" customWidth="1"/>
    <col min="2" max="2" width="20.875" style="4" customWidth="1"/>
    <col min="3" max="3" width="15.50390625" style="4" customWidth="1"/>
    <col min="4" max="4" width="25.50390625" style="4" customWidth="1"/>
    <col min="5" max="5" width="10.00390625" style="4" hidden="1" customWidth="1"/>
    <col min="6" max="6" width="35.125" style="4" customWidth="1"/>
    <col min="7" max="8" width="17.125" style="4" customWidth="1"/>
    <col min="9" max="9" width="15.625" style="4" customWidth="1"/>
    <col min="10" max="10" width="17.125" style="4" customWidth="1"/>
    <col min="11" max="11" width="16.625" style="4" customWidth="1"/>
    <col min="12" max="12" width="14.625" style="4" bestFit="1" customWidth="1"/>
    <col min="13" max="16384" width="9.125" style="4" customWidth="1"/>
  </cols>
  <sheetData>
    <row r="1" ht="24" customHeight="1">
      <c r="J1" s="30"/>
    </row>
    <row r="2" spans="4:10" ht="18.75" customHeight="1" hidden="1">
      <c r="D2" s="30"/>
      <c r="E2" s="6" t="s">
        <v>24</v>
      </c>
      <c r="F2" s="6"/>
      <c r="G2" s="6"/>
      <c r="H2" s="6"/>
      <c r="I2" s="6"/>
      <c r="J2" s="6"/>
    </row>
    <row r="3" spans="2:10" ht="18.75" customHeight="1" hidden="1">
      <c r="B3" s="8"/>
      <c r="D3" s="8"/>
      <c r="E3" s="56"/>
      <c r="F3" s="56"/>
      <c r="G3" s="56"/>
      <c r="H3" s="56"/>
      <c r="I3" s="56"/>
      <c r="J3" s="56"/>
    </row>
    <row r="4" spans="5:10" ht="15.75" customHeight="1" hidden="1">
      <c r="E4" s="56"/>
      <c r="F4" s="56"/>
      <c r="G4" s="56"/>
      <c r="H4" s="56"/>
      <c r="I4" s="56"/>
      <c r="J4" s="56"/>
    </row>
    <row r="5" spans="5:10" ht="16.5" customHeight="1" hidden="1">
      <c r="E5" s="6" t="s">
        <v>28</v>
      </c>
      <c r="F5" s="6"/>
      <c r="G5" s="6"/>
      <c r="H5" s="6"/>
      <c r="I5" s="6"/>
      <c r="J5" s="6"/>
    </row>
    <row r="6" spans="5:9" ht="16.5" customHeight="1">
      <c r="E6" s="6"/>
      <c r="F6" s="6"/>
      <c r="G6" s="6"/>
      <c r="H6" s="6"/>
      <c r="I6" s="6"/>
    </row>
    <row r="7" spans="1:10" ht="33.75" customHeight="1">
      <c r="A7" s="57" t="s">
        <v>48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8">
      <c r="A8" s="32"/>
      <c r="B8" s="33"/>
      <c r="C8" s="33"/>
      <c r="D8" s="33"/>
      <c r="E8" s="33"/>
      <c r="F8" s="33"/>
      <c r="G8" s="33"/>
      <c r="H8" s="33"/>
      <c r="I8" s="33"/>
      <c r="J8" s="5" t="s">
        <v>3</v>
      </c>
    </row>
    <row r="9" spans="1:10" ht="52.5">
      <c r="A9" s="1" t="s">
        <v>0</v>
      </c>
      <c r="B9" s="2" t="s">
        <v>1</v>
      </c>
      <c r="C9" s="2" t="s">
        <v>25</v>
      </c>
      <c r="D9" s="2" t="s">
        <v>26</v>
      </c>
      <c r="E9" s="2" t="s">
        <v>2</v>
      </c>
      <c r="F9" s="2" t="s">
        <v>27</v>
      </c>
      <c r="G9" s="2" t="s">
        <v>33</v>
      </c>
      <c r="H9" s="2" t="s">
        <v>32</v>
      </c>
      <c r="I9" s="2" t="s">
        <v>44</v>
      </c>
      <c r="J9" s="2" t="s">
        <v>45</v>
      </c>
    </row>
    <row r="10" spans="1:10" ht="24.75" customHeight="1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40.5" customHeight="1">
      <c r="A11" s="72">
        <v>1</v>
      </c>
      <c r="B11" s="72" t="s">
        <v>29</v>
      </c>
      <c r="C11" s="23">
        <v>312010</v>
      </c>
      <c r="D11" s="23" t="s">
        <v>30</v>
      </c>
      <c r="E11" s="9">
        <v>2274</v>
      </c>
      <c r="F11" s="7" t="s">
        <v>50</v>
      </c>
      <c r="G11" s="7"/>
      <c r="H11" s="7"/>
      <c r="I11" s="7"/>
      <c r="J11" s="15">
        <v>200000</v>
      </c>
    </row>
    <row r="12" spans="1:10" ht="24.75" customHeight="1">
      <c r="A12" s="73"/>
      <c r="B12" s="73"/>
      <c r="C12" s="74" t="s">
        <v>6</v>
      </c>
      <c r="D12" s="75"/>
      <c r="E12" s="76"/>
      <c r="F12" s="20"/>
      <c r="G12" s="20">
        <f>SUM(G11)</f>
        <v>0</v>
      </c>
      <c r="H12" s="20">
        <f>SUM(H11)</f>
        <v>0</v>
      </c>
      <c r="I12" s="20">
        <f>SUM(I11)</f>
        <v>0</v>
      </c>
      <c r="J12" s="20">
        <f>SUM(J11:J11)</f>
        <v>200000</v>
      </c>
    </row>
    <row r="13" spans="1:10" s="31" customFormat="1" ht="81" customHeight="1">
      <c r="A13" s="66">
        <v>2</v>
      </c>
      <c r="B13" s="66" t="s">
        <v>17</v>
      </c>
      <c r="C13" s="61"/>
      <c r="D13" s="61" t="s">
        <v>14</v>
      </c>
      <c r="E13" s="9"/>
      <c r="F13" s="10" t="s">
        <v>31</v>
      </c>
      <c r="G13" s="10"/>
      <c r="H13" s="10"/>
      <c r="I13" s="10">
        <f>SUM(G13-H13)</f>
        <v>0</v>
      </c>
      <c r="J13" s="27"/>
    </row>
    <row r="14" spans="1:10" s="31" customFormat="1" ht="59.25" customHeight="1">
      <c r="A14" s="67"/>
      <c r="B14" s="67"/>
      <c r="C14" s="62"/>
      <c r="D14" s="63"/>
      <c r="E14" s="9"/>
      <c r="F14" s="10" t="s">
        <v>51</v>
      </c>
      <c r="G14" s="10"/>
      <c r="H14" s="10"/>
      <c r="I14" s="10"/>
      <c r="J14" s="44">
        <v>200000</v>
      </c>
    </row>
    <row r="15" spans="1:10" s="31" customFormat="1" ht="60" customHeight="1">
      <c r="A15" s="67"/>
      <c r="B15" s="67"/>
      <c r="C15" s="62"/>
      <c r="D15" s="43" t="s">
        <v>34</v>
      </c>
      <c r="E15" s="9"/>
      <c r="F15" s="10" t="s">
        <v>31</v>
      </c>
      <c r="G15" s="10">
        <v>13098.07</v>
      </c>
      <c r="H15" s="10">
        <v>16000</v>
      </c>
      <c r="I15" s="45">
        <f aca="true" t="shared" si="0" ref="I15:I36">SUM(G15-H15)</f>
        <v>-2901.9300000000003</v>
      </c>
      <c r="J15" s="44">
        <v>300000</v>
      </c>
    </row>
    <row r="16" spans="1:10" s="31" customFormat="1" ht="66" customHeight="1">
      <c r="A16" s="67"/>
      <c r="B16" s="67"/>
      <c r="C16" s="63"/>
      <c r="D16" s="43" t="s">
        <v>35</v>
      </c>
      <c r="E16" s="9"/>
      <c r="F16" s="10" t="s">
        <v>31</v>
      </c>
      <c r="G16" s="10">
        <v>2250.9</v>
      </c>
      <c r="H16" s="10">
        <v>2078.6</v>
      </c>
      <c r="I16" s="10">
        <f t="shared" si="0"/>
        <v>172.30000000000018</v>
      </c>
      <c r="J16" s="27"/>
    </row>
    <row r="17" spans="1:10" ht="59.25" customHeight="1">
      <c r="A17" s="67"/>
      <c r="B17" s="67"/>
      <c r="C17" s="26"/>
      <c r="D17" s="24" t="s">
        <v>18</v>
      </c>
      <c r="E17" s="9"/>
      <c r="F17" s="10" t="s">
        <v>31</v>
      </c>
      <c r="G17" s="10">
        <v>1487.1</v>
      </c>
      <c r="H17" s="10">
        <v>1056.1</v>
      </c>
      <c r="I17" s="38">
        <f t="shared" si="0"/>
        <v>431</v>
      </c>
      <c r="J17" s="28"/>
    </row>
    <row r="18" spans="1:10" ht="59.25" customHeight="1">
      <c r="A18" s="67"/>
      <c r="B18" s="67"/>
      <c r="C18" s="26"/>
      <c r="D18" s="24" t="s">
        <v>36</v>
      </c>
      <c r="E18" s="9"/>
      <c r="F18" s="10" t="s">
        <v>31</v>
      </c>
      <c r="G18" s="10">
        <v>1174</v>
      </c>
      <c r="H18" s="10">
        <v>1009.7</v>
      </c>
      <c r="I18" s="38">
        <f t="shared" si="0"/>
        <v>164.29999999999995</v>
      </c>
      <c r="J18" s="28"/>
    </row>
    <row r="19" spans="1:10" ht="61.5" customHeight="1">
      <c r="A19" s="67"/>
      <c r="B19" s="67"/>
      <c r="C19" s="26"/>
      <c r="D19" s="24" t="s">
        <v>37</v>
      </c>
      <c r="E19" s="9"/>
      <c r="F19" s="10" t="s">
        <v>31</v>
      </c>
      <c r="G19" s="10">
        <v>977.8</v>
      </c>
      <c r="H19" s="10">
        <v>956.5</v>
      </c>
      <c r="I19" s="10">
        <f t="shared" si="0"/>
        <v>21.299999999999955</v>
      </c>
      <c r="J19" s="12"/>
    </row>
    <row r="20" spans="1:10" ht="58.5" customHeight="1">
      <c r="A20" s="67"/>
      <c r="B20" s="67"/>
      <c r="C20" s="39"/>
      <c r="D20" s="24" t="s">
        <v>38</v>
      </c>
      <c r="E20" s="9"/>
      <c r="F20" s="10" t="s">
        <v>31</v>
      </c>
      <c r="G20" s="10">
        <v>428.7</v>
      </c>
      <c r="H20" s="40">
        <v>488.7</v>
      </c>
      <c r="I20" s="45">
        <f t="shared" si="0"/>
        <v>-60</v>
      </c>
      <c r="J20" s="12"/>
    </row>
    <row r="21" spans="1:10" ht="61.5" customHeight="1">
      <c r="A21" s="67"/>
      <c r="B21" s="67"/>
      <c r="C21" s="39"/>
      <c r="D21" s="24" t="s">
        <v>39</v>
      </c>
      <c r="E21" s="9"/>
      <c r="F21" s="10" t="s">
        <v>31</v>
      </c>
      <c r="G21" s="10">
        <v>135.3</v>
      </c>
      <c r="H21" s="40">
        <v>121.6</v>
      </c>
      <c r="I21" s="10">
        <f t="shared" si="0"/>
        <v>13.700000000000017</v>
      </c>
      <c r="J21" s="12"/>
    </row>
    <row r="22" spans="1:10" ht="75.75" customHeight="1">
      <c r="A22" s="67"/>
      <c r="B22" s="67"/>
      <c r="C22" s="22"/>
      <c r="D22" s="24" t="s">
        <v>19</v>
      </c>
      <c r="E22" s="9"/>
      <c r="F22" s="10" t="s">
        <v>31</v>
      </c>
      <c r="G22" s="10">
        <v>975.5</v>
      </c>
      <c r="H22" s="41">
        <v>675.3</v>
      </c>
      <c r="I22" s="10">
        <f t="shared" si="0"/>
        <v>300.20000000000005</v>
      </c>
      <c r="J22" s="12"/>
    </row>
    <row r="23" spans="1:10" ht="63.75" customHeight="1">
      <c r="A23" s="67"/>
      <c r="B23" s="67"/>
      <c r="C23" s="22"/>
      <c r="D23" s="24" t="s">
        <v>20</v>
      </c>
      <c r="E23" s="9"/>
      <c r="F23" s="10" t="s">
        <v>31</v>
      </c>
      <c r="G23" s="10">
        <v>680.2</v>
      </c>
      <c r="H23" s="41">
        <v>713</v>
      </c>
      <c r="I23" s="45">
        <f t="shared" si="0"/>
        <v>-32.799999999999955</v>
      </c>
      <c r="J23" s="12">
        <v>23000</v>
      </c>
    </row>
    <row r="24" spans="1:10" ht="129.75" customHeight="1">
      <c r="A24" s="67"/>
      <c r="B24" s="67"/>
      <c r="C24" s="22"/>
      <c r="D24" s="24" t="s">
        <v>40</v>
      </c>
      <c r="E24" s="9"/>
      <c r="F24" s="10" t="s">
        <v>31</v>
      </c>
      <c r="G24" s="10">
        <v>670.8</v>
      </c>
      <c r="H24" s="41">
        <v>767</v>
      </c>
      <c r="I24" s="45">
        <f t="shared" si="0"/>
        <v>-96.20000000000005</v>
      </c>
      <c r="J24" s="12">
        <v>76000</v>
      </c>
    </row>
    <row r="25" spans="1:10" ht="24.75" customHeight="1">
      <c r="A25" s="68"/>
      <c r="B25" s="68"/>
      <c r="C25" s="64" t="s">
        <v>6</v>
      </c>
      <c r="D25" s="64"/>
      <c r="E25" s="64"/>
      <c r="F25" s="11"/>
      <c r="G25" s="11">
        <f>SUM(G13:G24)</f>
        <v>21878.37</v>
      </c>
      <c r="H25" s="11">
        <f>SUM(H13:H24)</f>
        <v>23866.499999999996</v>
      </c>
      <c r="I25" s="11">
        <f>SUM(I13:I24)</f>
        <v>-1988.1299999999999</v>
      </c>
      <c r="J25" s="14">
        <f>SUM(J13:J24)</f>
        <v>599000</v>
      </c>
    </row>
    <row r="26" spans="1:10" ht="63.75" customHeight="1">
      <c r="A26" s="58">
        <v>3</v>
      </c>
      <c r="B26" s="58" t="s">
        <v>16</v>
      </c>
      <c r="C26" s="21"/>
      <c r="D26" s="24" t="s">
        <v>21</v>
      </c>
      <c r="E26" s="9"/>
      <c r="F26" s="10" t="s">
        <v>31</v>
      </c>
      <c r="G26" s="10">
        <v>559</v>
      </c>
      <c r="H26" s="10">
        <v>569.6</v>
      </c>
      <c r="I26" s="46">
        <f t="shared" si="0"/>
        <v>-10.600000000000023</v>
      </c>
      <c r="J26" s="28">
        <v>10600</v>
      </c>
    </row>
    <row r="27" spans="1:12" ht="75" customHeight="1">
      <c r="A27" s="59"/>
      <c r="B27" s="59"/>
      <c r="C27" s="25"/>
      <c r="D27" s="24" t="s">
        <v>22</v>
      </c>
      <c r="E27" s="9"/>
      <c r="F27" s="10" t="s">
        <v>31</v>
      </c>
      <c r="G27" s="10"/>
      <c r="H27" s="10"/>
      <c r="I27" s="9">
        <f t="shared" si="0"/>
        <v>0</v>
      </c>
      <c r="J27" s="28"/>
      <c r="L27" s="34"/>
    </row>
    <row r="28" spans="1:12" ht="68.25" customHeight="1">
      <c r="A28" s="59"/>
      <c r="B28" s="59"/>
      <c r="C28" s="25"/>
      <c r="D28" s="24" t="s">
        <v>12</v>
      </c>
      <c r="E28" s="9"/>
      <c r="F28" s="10" t="s">
        <v>31</v>
      </c>
      <c r="G28" s="10">
        <v>545.3</v>
      </c>
      <c r="H28" s="10">
        <v>594</v>
      </c>
      <c r="I28" s="46">
        <f t="shared" si="0"/>
        <v>-48.700000000000045</v>
      </c>
      <c r="J28" s="28">
        <v>49000</v>
      </c>
      <c r="L28" s="34"/>
    </row>
    <row r="29" spans="1:12" ht="68.25" customHeight="1">
      <c r="A29" s="59"/>
      <c r="B29" s="59"/>
      <c r="C29" s="25"/>
      <c r="D29" s="24" t="s">
        <v>41</v>
      </c>
      <c r="E29" s="9"/>
      <c r="F29" s="10" t="s">
        <v>31</v>
      </c>
      <c r="G29" s="10">
        <v>201.3</v>
      </c>
      <c r="H29" s="10">
        <v>209</v>
      </c>
      <c r="I29" s="46">
        <f t="shared" si="0"/>
        <v>-7.699999999999989</v>
      </c>
      <c r="J29" s="28">
        <v>7700</v>
      </c>
      <c r="L29" s="34"/>
    </row>
    <row r="30" spans="1:12" ht="24.75" customHeight="1">
      <c r="A30" s="60"/>
      <c r="B30" s="60"/>
      <c r="C30" s="64" t="s">
        <v>6</v>
      </c>
      <c r="D30" s="64"/>
      <c r="E30" s="64"/>
      <c r="F30" s="13"/>
      <c r="G30" s="13">
        <f>SUM(G26:G29)</f>
        <v>1305.6</v>
      </c>
      <c r="H30" s="13">
        <f>SUM(H26:H29)</f>
        <v>1372.6</v>
      </c>
      <c r="I30" s="42">
        <f>SUM(I26:I29)</f>
        <v>-67.00000000000006</v>
      </c>
      <c r="J30" s="14">
        <f>SUM(J26:J29)</f>
        <v>67300</v>
      </c>
      <c r="L30" s="34"/>
    </row>
    <row r="31" spans="1:12" ht="60" customHeight="1">
      <c r="A31" s="58">
        <v>4</v>
      </c>
      <c r="B31" s="58" t="s">
        <v>11</v>
      </c>
      <c r="C31" s="12"/>
      <c r="D31" s="10" t="s">
        <v>10</v>
      </c>
      <c r="E31" s="9">
        <v>2120</v>
      </c>
      <c r="F31" s="10" t="s">
        <v>31</v>
      </c>
      <c r="G31" s="10">
        <v>3560.5</v>
      </c>
      <c r="H31" s="10">
        <v>3571.4</v>
      </c>
      <c r="I31" s="46">
        <f t="shared" si="0"/>
        <v>-10.900000000000091</v>
      </c>
      <c r="J31" s="28"/>
      <c r="L31" s="34"/>
    </row>
    <row r="32" spans="1:12" ht="72.75" customHeight="1">
      <c r="A32" s="59"/>
      <c r="B32" s="59"/>
      <c r="C32" s="19"/>
      <c r="D32" s="17" t="s">
        <v>9</v>
      </c>
      <c r="E32" s="9">
        <v>2120</v>
      </c>
      <c r="F32" s="10" t="s">
        <v>31</v>
      </c>
      <c r="G32" s="10">
        <v>3297.9</v>
      </c>
      <c r="H32" s="10">
        <v>2750.9</v>
      </c>
      <c r="I32" s="46">
        <f t="shared" si="0"/>
        <v>547</v>
      </c>
      <c r="J32" s="29"/>
      <c r="L32" s="34"/>
    </row>
    <row r="33" spans="1:12" ht="55.5" customHeight="1">
      <c r="A33" s="59"/>
      <c r="B33" s="59"/>
      <c r="C33" s="19"/>
      <c r="D33" s="17" t="s">
        <v>42</v>
      </c>
      <c r="E33" s="9"/>
      <c r="F33" s="10" t="s">
        <v>31</v>
      </c>
      <c r="G33" s="10">
        <v>272.3</v>
      </c>
      <c r="H33" s="10">
        <v>324.6</v>
      </c>
      <c r="I33" s="46">
        <f t="shared" si="0"/>
        <v>-52.30000000000001</v>
      </c>
      <c r="J33" s="29"/>
      <c r="L33" s="34"/>
    </row>
    <row r="34" spans="1:12" ht="51.75" customHeight="1">
      <c r="A34" s="59"/>
      <c r="B34" s="59"/>
      <c r="C34" s="19"/>
      <c r="D34" s="17" t="s">
        <v>43</v>
      </c>
      <c r="E34" s="9"/>
      <c r="F34" s="10" t="s">
        <v>31</v>
      </c>
      <c r="G34" s="10">
        <v>1698.9</v>
      </c>
      <c r="H34" s="10">
        <v>1820.4</v>
      </c>
      <c r="I34" s="46">
        <f t="shared" si="0"/>
        <v>-121.5</v>
      </c>
      <c r="J34" s="29">
        <v>101500</v>
      </c>
      <c r="L34" s="34"/>
    </row>
    <row r="35" spans="1:12" ht="63.75" customHeight="1">
      <c r="A35" s="59"/>
      <c r="B35" s="59"/>
      <c r="C35" s="19"/>
      <c r="D35" s="17" t="s">
        <v>49</v>
      </c>
      <c r="E35" s="9"/>
      <c r="F35" s="10" t="s">
        <v>31</v>
      </c>
      <c r="G35" s="10">
        <v>1209.2</v>
      </c>
      <c r="H35" s="10">
        <v>1261.7</v>
      </c>
      <c r="I35" s="46">
        <f t="shared" si="0"/>
        <v>-52.5</v>
      </c>
      <c r="J35" s="29">
        <v>50500</v>
      </c>
      <c r="L35" s="34"/>
    </row>
    <row r="36" spans="1:12" ht="54.75" customHeight="1">
      <c r="A36" s="59"/>
      <c r="B36" s="59"/>
      <c r="C36" s="19">
        <v>110205</v>
      </c>
      <c r="D36" s="16" t="s">
        <v>15</v>
      </c>
      <c r="E36" s="9">
        <v>2120</v>
      </c>
      <c r="F36" s="10" t="s">
        <v>31</v>
      </c>
      <c r="G36" s="10">
        <v>585</v>
      </c>
      <c r="H36" s="10">
        <v>663.7</v>
      </c>
      <c r="I36" s="46">
        <f t="shared" si="0"/>
        <v>-78.70000000000005</v>
      </c>
      <c r="J36" s="29">
        <v>71700</v>
      </c>
      <c r="L36" s="34"/>
    </row>
    <row r="37" spans="1:12" ht="30.75" customHeight="1">
      <c r="A37" s="60"/>
      <c r="B37" s="60"/>
      <c r="C37" s="64" t="s">
        <v>6</v>
      </c>
      <c r="D37" s="64"/>
      <c r="E37" s="64"/>
      <c r="F37" s="13"/>
      <c r="G37" s="11">
        <f>SUM(G31:G36)</f>
        <v>10623.800000000001</v>
      </c>
      <c r="H37" s="11">
        <f>SUM(H31:H36)</f>
        <v>10392.700000000003</v>
      </c>
      <c r="I37" s="11">
        <f>SUM(I31:I36)</f>
        <v>231.09999999999985</v>
      </c>
      <c r="J37" s="11">
        <f>SUM(J31:J36)</f>
        <v>223700</v>
      </c>
      <c r="L37" s="34"/>
    </row>
    <row r="38" spans="1:12" ht="43.5" customHeight="1">
      <c r="A38" s="58">
        <v>5</v>
      </c>
      <c r="B38" s="58" t="s">
        <v>23</v>
      </c>
      <c r="C38" s="12"/>
      <c r="D38" s="18" t="s">
        <v>46</v>
      </c>
      <c r="E38" s="12"/>
      <c r="F38" s="26"/>
      <c r="G38" s="26"/>
      <c r="H38" s="26"/>
      <c r="I38" s="26"/>
      <c r="J38" s="28"/>
      <c r="L38" s="34"/>
    </row>
    <row r="39" spans="1:12" ht="37.5" customHeight="1">
      <c r="A39" s="59"/>
      <c r="B39" s="59"/>
      <c r="C39" s="12"/>
      <c r="D39" s="18" t="s">
        <v>47</v>
      </c>
      <c r="E39" s="12"/>
      <c r="F39" s="26"/>
      <c r="G39" s="26"/>
      <c r="H39" s="26"/>
      <c r="I39" s="26"/>
      <c r="J39" s="28"/>
      <c r="L39" s="34"/>
    </row>
    <row r="40" spans="1:12" ht="22.5" customHeight="1">
      <c r="A40" s="60"/>
      <c r="B40" s="60"/>
      <c r="C40" s="64" t="s">
        <v>6</v>
      </c>
      <c r="D40" s="64"/>
      <c r="E40" s="64"/>
      <c r="F40" s="13"/>
      <c r="G40" s="13">
        <f>SUM(G38:G39)</f>
        <v>0</v>
      </c>
      <c r="H40" s="13">
        <f>SUM(H38:H39)</f>
        <v>0</v>
      </c>
      <c r="I40" s="13">
        <f>SUM(I38:I39)</f>
        <v>0</v>
      </c>
      <c r="J40" s="14">
        <f>SUM(J38)</f>
        <v>0</v>
      </c>
      <c r="L40" s="34"/>
    </row>
    <row r="41" spans="1:12" ht="23.25" customHeight="1">
      <c r="A41" s="64" t="s">
        <v>5</v>
      </c>
      <c r="B41" s="64"/>
      <c r="C41" s="64"/>
      <c r="D41" s="64"/>
      <c r="E41" s="64"/>
      <c r="F41" s="64"/>
      <c r="G41" s="11">
        <f>SUM(G40,G37,G30,G25,G12)</f>
        <v>33807.770000000004</v>
      </c>
      <c r="H41" s="11">
        <f>SUM(H40,H37,H30,H25,H12)</f>
        <v>35631.8</v>
      </c>
      <c r="I41" s="11">
        <f>SUM(I40,I37,I30,I25,I12)</f>
        <v>-1824.0300000000002</v>
      </c>
      <c r="J41" s="14">
        <f>SUM(J12+J25+J30+J37+J40)</f>
        <v>1090000</v>
      </c>
      <c r="K41" s="35"/>
      <c r="L41" s="34"/>
    </row>
    <row r="42" spans="1:12" ht="21.75" customHeight="1">
      <c r="A42" s="36"/>
      <c r="B42" s="36"/>
      <c r="C42" s="36"/>
      <c r="D42" s="36"/>
      <c r="E42" s="36"/>
      <c r="F42" s="36"/>
      <c r="G42" s="36"/>
      <c r="H42" s="36"/>
      <c r="I42" s="36"/>
      <c r="J42" s="37"/>
      <c r="L42" s="34"/>
    </row>
    <row r="43" spans="1:12" ht="27.75" customHeight="1">
      <c r="A43" s="70" t="s">
        <v>8</v>
      </c>
      <c r="B43" s="71"/>
      <c r="C43" s="71"/>
      <c r="D43" s="71"/>
      <c r="E43" s="71"/>
      <c r="F43" s="69" t="s">
        <v>13</v>
      </c>
      <c r="G43" s="69"/>
      <c r="H43" s="69"/>
      <c r="I43" s="69"/>
      <c r="J43" s="69"/>
      <c r="L43" s="34"/>
    </row>
  </sheetData>
  <sheetProtection/>
  <mergeCells count="24">
    <mergeCell ref="B13:B25"/>
    <mergeCell ref="A11:A12"/>
    <mergeCell ref="B11:B12"/>
    <mergeCell ref="C12:E12"/>
    <mergeCell ref="F43:J43"/>
    <mergeCell ref="C30:E30"/>
    <mergeCell ref="A41:F41"/>
    <mergeCell ref="A43:E43"/>
    <mergeCell ref="C37:E37"/>
    <mergeCell ref="A31:A37"/>
    <mergeCell ref="B38:B40"/>
    <mergeCell ref="C40:E40"/>
    <mergeCell ref="A26:A30"/>
    <mergeCell ref="A38:A40"/>
    <mergeCell ref="E3:J3"/>
    <mergeCell ref="E4:J4"/>
    <mergeCell ref="A7:J7"/>
    <mergeCell ref="B31:B37"/>
    <mergeCell ref="B26:B30"/>
    <mergeCell ref="C13:C16"/>
    <mergeCell ref="D13:D14"/>
    <mergeCell ref="C25:E25"/>
    <mergeCell ref="A10:J10"/>
    <mergeCell ref="A13:A25"/>
  </mergeCells>
  <printOptions/>
  <pageMargins left="0.5905511811023623" right="0.3937007874015748" top="0.7874015748031497" bottom="0.7874015748031497" header="0.15748031496062992" footer="0.1574803149606299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" sqref="F9"/>
    </sheetView>
  </sheetViews>
  <sheetFormatPr defaultColWidth="9.125" defaultRowHeight="12.75"/>
  <cols>
    <col min="1" max="1" width="6.50390625" style="31" customWidth="1"/>
    <col min="2" max="2" width="30.00390625" style="4" customWidth="1"/>
    <col min="3" max="3" width="12.125" style="4" customWidth="1"/>
    <col min="4" max="4" width="44.00390625" style="4" customWidth="1"/>
    <col min="5" max="5" width="8.875" style="4" customWidth="1"/>
    <col min="6" max="6" width="36.375" style="4" customWidth="1"/>
    <col min="7" max="7" width="17.125" style="4" customWidth="1"/>
    <col min="8" max="8" width="16.625" style="4" customWidth="1"/>
    <col min="9" max="9" width="14.625" style="4" bestFit="1" customWidth="1"/>
    <col min="10" max="16384" width="9.125" style="4" customWidth="1"/>
  </cols>
  <sheetData>
    <row r="1" ht="27.75" customHeight="1">
      <c r="G1" s="30"/>
    </row>
    <row r="2" spans="4:7" ht="18.75" customHeight="1">
      <c r="D2" s="30"/>
      <c r="E2" s="69" t="s">
        <v>24</v>
      </c>
      <c r="F2" s="69"/>
      <c r="G2" s="69"/>
    </row>
    <row r="3" spans="2:7" ht="18.75" customHeight="1" hidden="1">
      <c r="B3" s="8"/>
      <c r="D3" s="8"/>
      <c r="E3" s="56"/>
      <c r="F3" s="56"/>
      <c r="G3" s="56"/>
    </row>
    <row r="4" spans="5:7" ht="15.75" customHeight="1">
      <c r="E4" s="69" t="s">
        <v>74</v>
      </c>
      <c r="F4" s="69"/>
      <c r="G4" s="69"/>
    </row>
    <row r="5" spans="5:7" ht="16.5" customHeight="1">
      <c r="E5" s="69" t="s">
        <v>77</v>
      </c>
      <c r="F5" s="69"/>
      <c r="G5" s="69"/>
    </row>
    <row r="6" spans="5:6" ht="16.5" customHeight="1">
      <c r="E6" s="6"/>
      <c r="F6" s="6"/>
    </row>
    <row r="7" spans="1:7" ht="48" customHeight="1">
      <c r="A7" s="57" t="s">
        <v>72</v>
      </c>
      <c r="B7" s="57"/>
      <c r="C7" s="57"/>
      <c r="D7" s="57"/>
      <c r="E7" s="57"/>
      <c r="F7" s="57"/>
      <c r="G7" s="57"/>
    </row>
    <row r="8" spans="1:7" ht="36" customHeight="1">
      <c r="A8" s="32"/>
      <c r="B8" s="33"/>
      <c r="C8" s="33"/>
      <c r="D8" s="33"/>
      <c r="E8" s="33"/>
      <c r="F8" s="33"/>
      <c r="G8" s="5" t="s">
        <v>3</v>
      </c>
    </row>
    <row r="9" spans="1:7" ht="35.25">
      <c r="A9" s="1" t="s">
        <v>0</v>
      </c>
      <c r="B9" s="2" t="s">
        <v>1</v>
      </c>
      <c r="C9" s="2" t="s">
        <v>52</v>
      </c>
      <c r="D9" s="2" t="s">
        <v>53</v>
      </c>
      <c r="E9" s="2" t="s">
        <v>2</v>
      </c>
      <c r="F9" s="2" t="s">
        <v>27</v>
      </c>
      <c r="G9" s="3" t="s">
        <v>7</v>
      </c>
    </row>
    <row r="10" spans="1:7" ht="24.75" customHeight="1">
      <c r="A10" s="65" t="s">
        <v>4</v>
      </c>
      <c r="B10" s="65"/>
      <c r="C10" s="65"/>
      <c r="D10" s="65"/>
      <c r="E10" s="65"/>
      <c r="F10" s="65"/>
      <c r="G10" s="65"/>
    </row>
    <row r="11" spans="1:7" ht="51.75" customHeight="1">
      <c r="A11" s="72">
        <v>1</v>
      </c>
      <c r="B11" s="72" t="s">
        <v>64</v>
      </c>
      <c r="C11" s="50" t="s">
        <v>65</v>
      </c>
      <c r="D11" s="51" t="s">
        <v>73</v>
      </c>
      <c r="E11" s="9">
        <v>2100</v>
      </c>
      <c r="F11" s="10" t="s">
        <v>55</v>
      </c>
      <c r="G11" s="15">
        <v>6000</v>
      </c>
    </row>
    <row r="12" spans="1:7" ht="24.75" customHeight="1">
      <c r="A12" s="73"/>
      <c r="B12" s="73"/>
      <c r="C12" s="74" t="s">
        <v>6</v>
      </c>
      <c r="D12" s="75"/>
      <c r="E12" s="76"/>
      <c r="F12" s="20"/>
      <c r="G12" s="20">
        <v>6000</v>
      </c>
    </row>
    <row r="13" spans="1:7" ht="107.25" customHeight="1">
      <c r="A13" s="72">
        <v>2</v>
      </c>
      <c r="B13" s="72" t="s">
        <v>29</v>
      </c>
      <c r="C13" s="49">
        <v>312010</v>
      </c>
      <c r="D13" s="23" t="s">
        <v>75</v>
      </c>
      <c r="E13" s="9">
        <v>2282</v>
      </c>
      <c r="F13" s="47" t="s">
        <v>76</v>
      </c>
      <c r="G13" s="15">
        <v>200000</v>
      </c>
    </row>
    <row r="14" spans="1:7" ht="24.75" customHeight="1">
      <c r="A14" s="73"/>
      <c r="B14" s="73"/>
      <c r="C14" s="74" t="s">
        <v>6</v>
      </c>
      <c r="D14" s="75"/>
      <c r="E14" s="76"/>
      <c r="F14" s="20"/>
      <c r="G14" s="20">
        <f>SUM(G13:G13)</f>
        <v>200000</v>
      </c>
    </row>
    <row r="15" spans="1:7" s="31" customFormat="1" ht="42.75" customHeight="1">
      <c r="A15" s="66">
        <v>3</v>
      </c>
      <c r="B15" s="66" t="s">
        <v>17</v>
      </c>
      <c r="C15" s="61">
        <v>1011020</v>
      </c>
      <c r="D15" s="80" t="s">
        <v>54</v>
      </c>
      <c r="E15" s="9">
        <v>2100</v>
      </c>
      <c r="F15" s="10" t="s">
        <v>55</v>
      </c>
      <c r="G15" s="27">
        <v>300000</v>
      </c>
    </row>
    <row r="16" spans="1:7" s="31" customFormat="1" ht="54.75" customHeight="1">
      <c r="A16" s="67"/>
      <c r="B16" s="67"/>
      <c r="C16" s="63"/>
      <c r="D16" s="81"/>
      <c r="E16" s="9">
        <v>2270</v>
      </c>
      <c r="F16" s="10" t="s">
        <v>71</v>
      </c>
      <c r="G16" s="27">
        <v>200000</v>
      </c>
    </row>
    <row r="17" spans="1:7" ht="42" customHeight="1">
      <c r="A17" s="67"/>
      <c r="B17" s="67"/>
      <c r="C17" s="50">
        <v>1015041</v>
      </c>
      <c r="D17" s="51" t="s">
        <v>56</v>
      </c>
      <c r="E17" s="9">
        <v>2100</v>
      </c>
      <c r="F17" s="10" t="s">
        <v>55</v>
      </c>
      <c r="G17" s="12">
        <v>23000</v>
      </c>
    </row>
    <row r="18" spans="1:7" ht="59.25" customHeight="1">
      <c r="A18" s="67"/>
      <c r="B18" s="67"/>
      <c r="C18" s="50">
        <v>1015032</v>
      </c>
      <c r="D18" s="51" t="s">
        <v>57</v>
      </c>
      <c r="E18" s="9">
        <v>2100</v>
      </c>
      <c r="F18" s="10" t="s">
        <v>55</v>
      </c>
      <c r="G18" s="12">
        <v>53000</v>
      </c>
    </row>
    <row r="19" spans="1:7" ht="24.75" customHeight="1">
      <c r="A19" s="68"/>
      <c r="B19" s="68"/>
      <c r="C19" s="64" t="s">
        <v>6</v>
      </c>
      <c r="D19" s="64"/>
      <c r="E19" s="64"/>
      <c r="F19" s="11"/>
      <c r="G19" s="14">
        <f>SUM(G15:G18)</f>
        <v>576000</v>
      </c>
    </row>
    <row r="20" spans="1:7" ht="51.75" customHeight="1">
      <c r="A20" s="58">
        <v>4</v>
      </c>
      <c r="B20" s="58" t="s">
        <v>16</v>
      </c>
      <c r="C20" s="50" t="s">
        <v>58</v>
      </c>
      <c r="D20" s="51" t="s">
        <v>59</v>
      </c>
      <c r="E20" s="9">
        <v>2100</v>
      </c>
      <c r="F20" s="10" t="s">
        <v>55</v>
      </c>
      <c r="G20" s="28">
        <v>7000</v>
      </c>
    </row>
    <row r="21" spans="1:9" ht="94.5" customHeight="1">
      <c r="A21" s="59"/>
      <c r="B21" s="59"/>
      <c r="C21" s="50" t="s">
        <v>61</v>
      </c>
      <c r="D21" s="51" t="s">
        <v>60</v>
      </c>
      <c r="E21" s="9">
        <v>2100</v>
      </c>
      <c r="F21" s="10" t="s">
        <v>55</v>
      </c>
      <c r="G21" s="28">
        <v>75000</v>
      </c>
      <c r="I21" s="34"/>
    </row>
    <row r="22" spans="1:9" ht="58.5" customHeight="1">
      <c r="A22" s="59"/>
      <c r="B22" s="59"/>
      <c r="C22" s="50" t="s">
        <v>63</v>
      </c>
      <c r="D22" s="51" t="s">
        <v>62</v>
      </c>
      <c r="E22" s="9">
        <v>2100</v>
      </c>
      <c r="F22" s="10" t="s">
        <v>55</v>
      </c>
      <c r="G22" s="28">
        <v>37000</v>
      </c>
      <c r="I22" s="34"/>
    </row>
    <row r="23" spans="1:9" ht="24.75" customHeight="1">
      <c r="A23" s="60"/>
      <c r="B23" s="60"/>
      <c r="C23" s="64" t="s">
        <v>6</v>
      </c>
      <c r="D23" s="64"/>
      <c r="E23" s="64"/>
      <c r="F23" s="13"/>
      <c r="G23" s="14">
        <f>SUM(G20:G22)</f>
        <v>119000</v>
      </c>
      <c r="I23" s="34"/>
    </row>
    <row r="24" spans="1:9" ht="37.5" customHeight="1">
      <c r="A24" s="58">
        <v>5</v>
      </c>
      <c r="B24" s="58" t="s">
        <v>11</v>
      </c>
      <c r="C24" s="77" t="s">
        <v>66</v>
      </c>
      <c r="D24" s="51" t="s">
        <v>15</v>
      </c>
      <c r="E24" s="9">
        <v>2100</v>
      </c>
      <c r="F24" s="10" t="s">
        <v>55</v>
      </c>
      <c r="G24" s="28">
        <f>SUM(G25:G27)</f>
        <v>189000</v>
      </c>
      <c r="I24" s="34"/>
    </row>
    <row r="25" spans="1:9" ht="24" customHeight="1">
      <c r="A25" s="59"/>
      <c r="B25" s="59"/>
      <c r="C25" s="78"/>
      <c r="D25" s="55" t="s">
        <v>67</v>
      </c>
      <c r="E25" s="9"/>
      <c r="F25" s="53" t="s">
        <v>68</v>
      </c>
      <c r="G25" s="48">
        <v>59000</v>
      </c>
      <c r="I25" s="34"/>
    </row>
    <row r="26" spans="1:9" ht="24.75" customHeight="1">
      <c r="A26" s="59"/>
      <c r="B26" s="59"/>
      <c r="C26" s="78"/>
      <c r="D26" s="52"/>
      <c r="E26" s="9"/>
      <c r="F26" s="53" t="s">
        <v>69</v>
      </c>
      <c r="G26" s="48">
        <v>91000</v>
      </c>
      <c r="I26" s="34"/>
    </row>
    <row r="27" spans="1:9" ht="24.75" customHeight="1">
      <c r="A27" s="59"/>
      <c r="B27" s="59"/>
      <c r="C27" s="79"/>
      <c r="D27" s="16"/>
      <c r="E27" s="54"/>
      <c r="F27" s="53" t="s">
        <v>70</v>
      </c>
      <c r="G27" s="48">
        <v>39000</v>
      </c>
      <c r="I27" s="34"/>
    </row>
    <row r="28" spans="1:9" ht="22.5" customHeight="1">
      <c r="A28" s="60"/>
      <c r="B28" s="60"/>
      <c r="C28" s="64" t="s">
        <v>6</v>
      </c>
      <c r="D28" s="64"/>
      <c r="E28" s="64"/>
      <c r="F28" s="13"/>
      <c r="G28" s="14">
        <f>SUM(G24)</f>
        <v>189000</v>
      </c>
      <c r="I28" s="34"/>
    </row>
    <row r="29" spans="1:9" ht="23.25" customHeight="1">
      <c r="A29" s="64" t="s">
        <v>5</v>
      </c>
      <c r="B29" s="64"/>
      <c r="C29" s="64"/>
      <c r="D29" s="64"/>
      <c r="E29" s="64"/>
      <c r="F29" s="64"/>
      <c r="G29" s="14">
        <f>SUM(G12+G14+G19+G23+G28)</f>
        <v>1090000</v>
      </c>
      <c r="H29" s="35"/>
      <c r="I29" s="34"/>
    </row>
    <row r="30" spans="1:9" ht="21.75" customHeight="1">
      <c r="A30" s="36"/>
      <c r="B30" s="36"/>
      <c r="C30" s="36"/>
      <c r="D30" s="36"/>
      <c r="E30" s="36"/>
      <c r="F30" s="36"/>
      <c r="G30" s="37"/>
      <c r="I30" s="34"/>
    </row>
    <row r="31" spans="1:9" ht="27.75" customHeight="1">
      <c r="A31" s="70" t="s">
        <v>78</v>
      </c>
      <c r="B31" s="71"/>
      <c r="C31" s="71"/>
      <c r="D31" s="71"/>
      <c r="E31" s="71"/>
      <c r="F31" s="69" t="s">
        <v>79</v>
      </c>
      <c r="G31" s="69"/>
      <c r="I31" s="34"/>
    </row>
  </sheetData>
  <sheetProtection/>
  <mergeCells count="27">
    <mergeCell ref="D15:D16"/>
    <mergeCell ref="B13:B14"/>
    <mergeCell ref="C14:E14"/>
    <mergeCell ref="A11:A12"/>
    <mergeCell ref="B11:B12"/>
    <mergeCell ref="A13:A14"/>
    <mergeCell ref="C12:E12"/>
    <mergeCell ref="C24:C27"/>
    <mergeCell ref="C15:C16"/>
    <mergeCell ref="A20:A23"/>
    <mergeCell ref="E3:G3"/>
    <mergeCell ref="E4:G4"/>
    <mergeCell ref="A7:G7"/>
    <mergeCell ref="C19:E19"/>
    <mergeCell ref="A10:G10"/>
    <mergeCell ref="A15:A19"/>
    <mergeCell ref="B15:B19"/>
    <mergeCell ref="E2:G2"/>
    <mergeCell ref="E5:G5"/>
    <mergeCell ref="F31:G31"/>
    <mergeCell ref="C23:E23"/>
    <mergeCell ref="A29:F29"/>
    <mergeCell ref="A31:E31"/>
    <mergeCell ref="C28:E28"/>
    <mergeCell ref="A24:A28"/>
    <mergeCell ref="B24:B28"/>
    <mergeCell ref="B20:B23"/>
  </mergeCells>
  <printOptions/>
  <pageMargins left="0.62" right="0.3937007874015748" top="0.27" bottom="0.7874015748031497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 Каленюк</cp:lastModifiedBy>
  <cp:lastPrinted>2017-03-28T05:29:24Z</cp:lastPrinted>
  <dcterms:created xsi:type="dcterms:W3CDTF">2007-10-24T12:24:22Z</dcterms:created>
  <dcterms:modified xsi:type="dcterms:W3CDTF">2017-03-28T05:29:29Z</dcterms:modified>
  <cp:category/>
  <cp:version/>
  <cp:contentType/>
  <cp:contentStatus/>
</cp:coreProperties>
</file>