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'Лист1'!$A$2:$G$48</definedName>
  </definedNames>
  <calcPr fullCalcOnLoad="1"/>
</workbook>
</file>

<file path=xl/sharedStrings.xml><?xml version="1.0" encoding="utf-8"?>
<sst xmlns="http://schemas.openxmlformats.org/spreadsheetml/2006/main" count="76" uniqueCount="76">
  <si>
    <t>Код</t>
  </si>
  <si>
    <t>Показник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</si>
  <si>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</si>
  <si>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</si>
  <si>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</si>
  <si>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</si>
  <si>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</si>
  <si>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</si>
  <si>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</si>
  <si>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</si>
  <si>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</si>
  <si>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</si>
  <si>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</si>
  <si>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</si>
  <si>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2050</t>
  </si>
  <si>
    <t>Лікарсько-акушерська допомога вагітним, породіллям та новонародженим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</si>
  <si>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</si>
  <si>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</si>
  <si>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</si>
  <si>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</si>
  <si>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</si>
  <si>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</si>
  <si>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</si>
  <si>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</si>
  <si>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</si>
  <si>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</si>
  <si>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3500</t>
  </si>
  <si>
    <t>Інші видатки</t>
  </si>
  <si>
    <t>4000</t>
  </si>
  <si>
    <t>Культура і мистецтво</t>
  </si>
  <si>
    <t>4060</t>
  </si>
  <si>
    <t>Бібліотеки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</si>
  <si>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</si>
  <si>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</si>
  <si>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</si>
  <si>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</si>
  <si>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</si>
  <si>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</si>
  <si>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</si>
  <si>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</si>
  <si>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</si>
  <si>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</si>
  <si>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8000</t>
  </si>
  <si>
    <t>Видатки, не віднесені до основних груп</t>
  </si>
  <si>
    <t>8800</t>
  </si>
  <si>
    <t>Інші субвенції</t>
  </si>
  <si>
    <t>9100</t>
  </si>
  <si>
    <t>Цільові фонди</t>
  </si>
  <si>
    <t>9110</t>
  </si>
  <si>
    <t>Охорона та раціональне використання природних ресурсів</t>
  </si>
  <si>
    <t>Всього по бюджету</t>
  </si>
  <si>
    <t>План на 2017 рік з урахуванням змін</t>
  </si>
  <si>
    <t>Відсоток виконання до уточненого призначення на 2017 рік</t>
  </si>
  <si>
    <t>грн.</t>
  </si>
  <si>
    <t>Спеціальний  фонд</t>
  </si>
  <si>
    <t>Надання державного пільгового кредиту індивідуальним сільським забудовникам</t>
  </si>
  <si>
    <t>Всього витрати районного бюджету</t>
  </si>
  <si>
    <t>8107</t>
  </si>
  <si>
    <t>Повернення коштів, наданих для кредитування індивідуальних сільських забудовників</t>
  </si>
  <si>
    <t xml:space="preserve"> Начальник фінансового управління райдержадміністрації</t>
  </si>
  <si>
    <t xml:space="preserve"> Ганна Кравчук</t>
  </si>
  <si>
    <t>Касові видатки за 9 місяців 2016 року (у співставних умовах)</t>
  </si>
  <si>
    <t>Касові видатки за 9 місяців 2017 року</t>
  </si>
  <si>
    <t>Збільшення/ зменшення видатків за 9 місяців 2017 року до видатків 2016 року (+;-)</t>
  </si>
  <si>
    <t>Інформація про виконання Коломийського районного бюджету по видатках                                                             за 9 місяців 2017 року</t>
  </si>
  <si>
    <t>Видатки на заходи, передбачені державними і місцевими програмами розвитку культури і мистецтва</t>
  </si>
  <si>
    <t>Здійснення централізованого господарського обслуговування</t>
  </si>
  <si>
    <t>Філармонії, музичні колективи і ансамблі та інші</t>
  </si>
  <si>
    <t>Надання реабілітаційних послуг інвалідам та дітям-інвалідам</t>
  </si>
  <si>
    <t>Надання позашкільної освіти позашкільними закладами освіти, заходи із позашкільної роботи з дітьми</t>
  </si>
  <si>
    <t>Централізоване ведення бухгалтерського обліку</t>
  </si>
  <si>
    <t>Будівництво</t>
  </si>
  <si>
    <t>Реалізація заходів щодо інвестиційного розвитку території</t>
  </si>
  <si>
    <t>Проведення невідкладних відновлювальних робіт, будівництво та реконструкція загальноосвітніх навчальних закладів</t>
  </si>
  <si>
    <t>Реалізація інвестиційних проектів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</si>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</sst>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/>
    </xf>
    <xf numFmtId="0" fontId="4" fillId="33" borderId="10" xfId="0" applyFont="1" applyFill="1" applyBorder="1" applyAlignment="1">
      <alignment wrapText="1"/>
    </xf>
    <xf numFmtId="0" fontId="1" fillId="34" borderId="10" xfId="0" applyFont="1" applyFill="1" applyBorder="1" applyAlignment="1" quotePrefix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52" applyFont="1" applyFill="1" applyBorder="1" applyAlignment="1" applyProtection="1">
      <alignment vertical="center" wrapText="1"/>
      <protection/>
    </xf>
    <xf numFmtId="49" fontId="4" fillId="33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 quotePrefix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5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1" sqref="F41"/>
    </sheetView>
  </sheetViews>
  <sheetFormatPr defaultColWidth="9.00390625" defaultRowHeight="12.75"/>
  <cols>
    <col min="1" max="1" width="9.125" style="3" customWidth="1"/>
    <col min="2" max="2" width="41.875" style="3" customWidth="1"/>
    <col min="3" max="3" width="14.00390625" style="3" customWidth="1"/>
    <col min="4" max="4" width="13.875" style="3" customWidth="1"/>
    <col min="5" max="5" width="15.375" style="3" customWidth="1"/>
    <col min="6" max="6" width="12.375" style="3" customWidth="1"/>
    <col min="7" max="7" width="15.75390625" style="3" customWidth="1"/>
    <col min="8" max="16384" width="9.125" style="3" customWidth="1"/>
  </cols>
  <sheetData>
    <row r="2" spans="1:9" ht="36.75" customHeight="1">
      <c r="A2" s="30" t="s">
        <v>64</v>
      </c>
      <c r="B2" s="30"/>
      <c r="C2" s="30"/>
      <c r="D2" s="30"/>
      <c r="E2" s="30"/>
      <c r="F2" s="30"/>
      <c r="G2" s="30"/>
      <c r="H2" s="5"/>
      <c r="I2" s="5"/>
    </row>
    <row r="3" spans="1:9" ht="18.75">
      <c r="A3" s="29" t="s">
        <v>54</v>
      </c>
      <c r="B3" s="29"/>
      <c r="C3" s="29"/>
      <c r="D3" s="29"/>
      <c r="E3" s="29"/>
      <c r="F3" s="29"/>
      <c r="G3" s="29"/>
      <c r="H3" s="5"/>
      <c r="I3" s="5"/>
    </row>
    <row r="4" spans="7:8" ht="15.75">
      <c r="G4" s="4" t="s">
        <v>53</v>
      </c>
      <c r="H4" s="4"/>
    </row>
    <row r="5" spans="1:7" ht="129" customHeight="1">
      <c r="A5" s="6" t="s">
        <v>0</v>
      </c>
      <c r="B5" s="6" t="s">
        <v>1</v>
      </c>
      <c r="C5" s="21" t="s">
        <v>61</v>
      </c>
      <c r="D5" s="1" t="s">
        <v>51</v>
      </c>
      <c r="E5" s="1" t="s">
        <v>62</v>
      </c>
      <c r="F5" s="1" t="s">
        <v>52</v>
      </c>
      <c r="G5" s="2" t="s">
        <v>63</v>
      </c>
    </row>
    <row r="6" spans="1:7" ht="17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5.75">
      <c r="A7" s="9" t="s">
        <v>2</v>
      </c>
      <c r="B7" s="10" t="s">
        <v>3</v>
      </c>
      <c r="C7" s="22">
        <f>SUM(C8)</f>
        <v>9126.64</v>
      </c>
      <c r="D7" s="22">
        <f>SUM(D8)</f>
        <v>40000</v>
      </c>
      <c r="E7" s="22">
        <f>SUM(E8)</f>
        <v>26060.75</v>
      </c>
      <c r="F7" s="23">
        <f>SUM(E7/D7*100)</f>
        <v>65.151875</v>
      </c>
      <c r="G7" s="22">
        <f>SUM(E7-C7)</f>
        <v>16934.11</v>
      </c>
    </row>
    <row r="8" spans="1:7" ht="81.75" customHeight="1">
      <c r="A8" s="7" t="s">
        <v>4</v>
      </c>
      <c r="B8" s="8" t="s">
        <v>5</v>
      </c>
      <c r="C8" s="19">
        <v>9126.64</v>
      </c>
      <c r="D8" s="19">
        <v>40000</v>
      </c>
      <c r="E8" s="19">
        <v>26060.75</v>
      </c>
      <c r="F8" s="24">
        <f aca="true" t="shared" si="0" ref="F8:F45">SUM(E8/D8*100)</f>
        <v>65.151875</v>
      </c>
      <c r="G8" s="19">
        <f aca="true" t="shared" si="1" ref="G8:G45">SUM(E8-C8)</f>
        <v>16934.11</v>
      </c>
    </row>
    <row r="9" spans="1:7" ht="15.75">
      <c r="A9" s="9" t="s">
        <v>6</v>
      </c>
      <c r="B9" s="10" t="s">
        <v>7</v>
      </c>
      <c r="C9" s="22">
        <f>SUM(C10:C13)</f>
        <v>2659379.26</v>
      </c>
      <c r="D9" s="22">
        <f>SUM(D10:D13)</f>
        <v>1094777</v>
      </c>
      <c r="E9" s="22">
        <f>SUM(E10:E13)</f>
        <v>671277.95</v>
      </c>
      <c r="F9" s="23">
        <f t="shared" si="0"/>
        <v>61.31640964324241</v>
      </c>
      <c r="G9" s="22">
        <f t="shared" si="1"/>
        <v>-1988101.3099999998</v>
      </c>
    </row>
    <row r="10" spans="1:7" ht="96" customHeight="1">
      <c r="A10" s="7" t="s">
        <v>8</v>
      </c>
      <c r="B10" s="8" t="s">
        <v>9</v>
      </c>
      <c r="C10" s="19">
        <v>2612319.26</v>
      </c>
      <c r="D10" s="19">
        <v>1084777</v>
      </c>
      <c r="E10" s="19">
        <v>671277.95</v>
      </c>
      <c r="F10" s="24">
        <f t="shared" si="0"/>
        <v>61.88165401736947</v>
      </c>
      <c r="G10" s="19">
        <f t="shared" si="1"/>
        <v>-1941041.3099999998</v>
      </c>
    </row>
    <row r="11" spans="1:7" ht="45.75" customHeight="1">
      <c r="A11" s="18">
        <v>1090</v>
      </c>
      <c r="B11" s="8" t="s">
        <v>69</v>
      </c>
      <c r="C11" s="19">
        <v>10000</v>
      </c>
      <c r="D11" s="19"/>
      <c r="E11" s="19"/>
      <c r="F11" s="24"/>
      <c r="G11" s="19"/>
    </row>
    <row r="12" spans="1:7" ht="33" customHeight="1">
      <c r="A12" s="18">
        <v>1190</v>
      </c>
      <c r="B12" s="8" t="s">
        <v>70</v>
      </c>
      <c r="C12" s="19">
        <v>37060</v>
      </c>
      <c r="D12" s="19"/>
      <c r="E12" s="19"/>
      <c r="F12" s="24"/>
      <c r="G12" s="19"/>
    </row>
    <row r="13" spans="1:7" ht="35.25" customHeight="1">
      <c r="A13" s="18">
        <v>1200</v>
      </c>
      <c r="B13" s="8" t="s">
        <v>66</v>
      </c>
      <c r="C13" s="19">
        <v>0</v>
      </c>
      <c r="D13" s="19">
        <v>10000</v>
      </c>
      <c r="E13" s="19"/>
      <c r="F13" s="24"/>
      <c r="G13" s="19"/>
    </row>
    <row r="14" spans="1:7" ht="15.75">
      <c r="A14" s="9" t="s">
        <v>10</v>
      </c>
      <c r="B14" s="10" t="s">
        <v>11</v>
      </c>
      <c r="C14" s="22">
        <f>SUM(C15:C18)</f>
        <v>3983658.9699999997</v>
      </c>
      <c r="D14" s="22">
        <f>SUM(D15:D18)</f>
        <v>9327894.67</v>
      </c>
      <c r="E14" s="22">
        <f>SUM(E15:E18)</f>
        <v>7561449.470000001</v>
      </c>
      <c r="F14" s="23">
        <f t="shared" si="0"/>
        <v>81.06276643880672</v>
      </c>
      <c r="G14" s="22">
        <f t="shared" si="1"/>
        <v>3577790.500000001</v>
      </c>
    </row>
    <row r="15" spans="1:7" ht="33" customHeight="1">
      <c r="A15" s="7" t="s">
        <v>12</v>
      </c>
      <c r="B15" s="8" t="s">
        <v>13</v>
      </c>
      <c r="C15" s="19">
        <v>2900161.53</v>
      </c>
      <c r="D15" s="19">
        <v>7588143.62</v>
      </c>
      <c r="E15" s="19">
        <v>6522460.4</v>
      </c>
      <c r="F15" s="24">
        <f t="shared" si="0"/>
        <v>85.95594293720023</v>
      </c>
      <c r="G15" s="19">
        <f t="shared" si="1"/>
        <v>3622298.8700000006</v>
      </c>
    </row>
    <row r="16" spans="1:7" ht="39" customHeight="1">
      <c r="A16" s="7" t="s">
        <v>14</v>
      </c>
      <c r="B16" s="8" t="s">
        <v>15</v>
      </c>
      <c r="C16" s="19">
        <v>168557.63</v>
      </c>
      <c r="D16" s="19">
        <v>255952.5</v>
      </c>
      <c r="E16" s="19">
        <v>247861.08</v>
      </c>
      <c r="F16" s="24">
        <f t="shared" si="0"/>
        <v>96.83870249362674</v>
      </c>
      <c r="G16" s="19">
        <f t="shared" si="1"/>
        <v>79303.44999999998</v>
      </c>
    </row>
    <row r="17" spans="1:7" ht="28.5" customHeight="1">
      <c r="A17" s="7" t="s">
        <v>16</v>
      </c>
      <c r="B17" s="8" t="s">
        <v>17</v>
      </c>
      <c r="C17" s="19">
        <v>383823.02</v>
      </c>
      <c r="D17" s="25">
        <v>613583.77</v>
      </c>
      <c r="E17" s="19">
        <v>521787.94</v>
      </c>
      <c r="F17" s="24">
        <f t="shared" si="0"/>
        <v>85.03939731000382</v>
      </c>
      <c r="G17" s="19">
        <f t="shared" si="1"/>
        <v>137964.91999999998</v>
      </c>
    </row>
    <row r="18" spans="1:7" ht="15.75">
      <c r="A18" s="7" t="s">
        <v>18</v>
      </c>
      <c r="B18" s="8" t="s">
        <v>19</v>
      </c>
      <c r="C18" s="19">
        <v>531116.79</v>
      </c>
      <c r="D18" s="19">
        <v>870214.78</v>
      </c>
      <c r="E18" s="19">
        <v>269340.05</v>
      </c>
      <c r="F18" s="24">
        <f t="shared" si="0"/>
        <v>30.950985456716783</v>
      </c>
      <c r="G18" s="19">
        <f t="shared" si="1"/>
        <v>-261776.74000000005</v>
      </c>
    </row>
    <row r="19" spans="1:7" ht="31.5">
      <c r="A19" s="9" t="s">
        <v>20</v>
      </c>
      <c r="B19" s="10" t="s">
        <v>21</v>
      </c>
      <c r="C19" s="22">
        <f>SUM(C20:C23)</f>
        <v>176036.52</v>
      </c>
      <c r="D19" s="22">
        <f>SUM(D20:D23)</f>
        <v>729000</v>
      </c>
      <c r="E19" s="22">
        <f>SUM(E20:E23)</f>
        <v>260041.28</v>
      </c>
      <c r="F19" s="23">
        <f t="shared" si="0"/>
        <v>35.67095747599451</v>
      </c>
      <c r="G19" s="22">
        <f t="shared" si="1"/>
        <v>84004.76000000001</v>
      </c>
    </row>
    <row r="20" spans="1:7" ht="63.75" customHeight="1">
      <c r="A20" s="7" t="s">
        <v>22</v>
      </c>
      <c r="B20" s="8" t="s">
        <v>23</v>
      </c>
      <c r="C20" s="26">
        <v>155545.52</v>
      </c>
      <c r="D20" s="19">
        <v>274000</v>
      </c>
      <c r="E20" s="19">
        <v>257698.28</v>
      </c>
      <c r="F20" s="24">
        <f t="shared" si="0"/>
        <v>94.05046715328467</v>
      </c>
      <c r="G20" s="19">
        <f t="shared" si="1"/>
        <v>102152.76000000001</v>
      </c>
    </row>
    <row r="21" spans="1:7" ht="33" customHeight="1">
      <c r="A21" s="18">
        <v>3105</v>
      </c>
      <c r="B21" s="8" t="s">
        <v>68</v>
      </c>
      <c r="C21" s="26">
        <v>20000</v>
      </c>
      <c r="D21" s="19"/>
      <c r="E21" s="19"/>
      <c r="F21" s="24"/>
      <c r="G21" s="19"/>
    </row>
    <row r="22" spans="1:7" ht="37.5" customHeight="1">
      <c r="A22" s="7" t="s">
        <v>24</v>
      </c>
      <c r="B22" s="8" t="s">
        <v>25</v>
      </c>
      <c r="C22" s="26">
        <v>0</v>
      </c>
      <c r="D22" s="19">
        <v>450000</v>
      </c>
      <c r="E22" s="19">
        <v>0</v>
      </c>
      <c r="F22" s="24">
        <f t="shared" si="0"/>
        <v>0</v>
      </c>
      <c r="G22" s="19">
        <f t="shared" si="1"/>
        <v>0</v>
      </c>
    </row>
    <row r="23" spans="1:7" ht="15.75">
      <c r="A23" s="7" t="s">
        <v>26</v>
      </c>
      <c r="B23" s="8" t="s">
        <v>27</v>
      </c>
      <c r="C23" s="26">
        <v>491</v>
      </c>
      <c r="D23" s="19">
        <v>5000</v>
      </c>
      <c r="E23" s="19">
        <v>2343</v>
      </c>
      <c r="F23" s="24">
        <f t="shared" si="0"/>
        <v>46.86</v>
      </c>
      <c r="G23" s="19">
        <f t="shared" si="1"/>
        <v>1852</v>
      </c>
    </row>
    <row r="24" spans="1:7" ht="15.75">
      <c r="A24" s="9" t="s">
        <v>28</v>
      </c>
      <c r="B24" s="10" t="s">
        <v>29</v>
      </c>
      <c r="C24" s="27">
        <f>SUM(C25:C29)</f>
        <v>503178.41000000003</v>
      </c>
      <c r="D24" s="27">
        <f>SUM(D25:D29)</f>
        <v>548450</v>
      </c>
      <c r="E24" s="27">
        <f>SUM(E25:E29)</f>
        <v>363055.95</v>
      </c>
      <c r="F24" s="28">
        <f t="shared" si="0"/>
        <v>66.19672714012216</v>
      </c>
      <c r="G24" s="27">
        <f t="shared" si="1"/>
        <v>-140122.46000000002</v>
      </c>
    </row>
    <row r="25" spans="1:7" ht="15.75">
      <c r="A25" s="7" t="s">
        <v>30</v>
      </c>
      <c r="B25" s="8" t="s">
        <v>31</v>
      </c>
      <c r="C25" s="19">
        <v>55135</v>
      </c>
      <c r="D25" s="19">
        <v>40000</v>
      </c>
      <c r="E25" s="19">
        <v>11539</v>
      </c>
      <c r="F25" s="24">
        <f t="shared" si="0"/>
        <v>28.847499999999997</v>
      </c>
      <c r="G25" s="19">
        <f t="shared" si="1"/>
        <v>-43596</v>
      </c>
    </row>
    <row r="26" spans="1:7" ht="31.5">
      <c r="A26" s="18">
        <v>4030</v>
      </c>
      <c r="B26" s="8" t="s">
        <v>67</v>
      </c>
      <c r="C26" s="26"/>
      <c r="D26" s="19">
        <v>178450</v>
      </c>
      <c r="E26" s="19">
        <v>178450</v>
      </c>
      <c r="F26" s="24">
        <f t="shared" si="0"/>
        <v>100</v>
      </c>
      <c r="G26" s="19"/>
    </row>
    <row r="27" spans="1:7" ht="45.75" customHeight="1">
      <c r="A27" s="18">
        <v>4040</v>
      </c>
      <c r="B27" s="8" t="s">
        <v>65</v>
      </c>
      <c r="C27" s="19">
        <v>99998</v>
      </c>
      <c r="D27" s="19">
        <v>70000</v>
      </c>
      <c r="E27" s="19">
        <v>0</v>
      </c>
      <c r="F27" s="24">
        <f t="shared" si="0"/>
        <v>0</v>
      </c>
      <c r="G27" s="19">
        <f t="shared" si="1"/>
        <v>-99998</v>
      </c>
    </row>
    <row r="28" spans="1:7" ht="30.75" customHeight="1">
      <c r="A28" s="7" t="s">
        <v>32</v>
      </c>
      <c r="B28" s="8" t="s">
        <v>33</v>
      </c>
      <c r="C28" s="19">
        <v>97154</v>
      </c>
      <c r="D28" s="19">
        <v>1000</v>
      </c>
      <c r="E28" s="19">
        <v>0</v>
      </c>
      <c r="F28" s="24">
        <f t="shared" si="0"/>
        <v>0</v>
      </c>
      <c r="G28" s="19">
        <f t="shared" si="1"/>
        <v>-97154</v>
      </c>
    </row>
    <row r="29" spans="1:7" ht="15.75">
      <c r="A29" s="7" t="s">
        <v>34</v>
      </c>
      <c r="B29" s="8" t="s">
        <v>35</v>
      </c>
      <c r="C29" s="19">
        <v>250891.41</v>
      </c>
      <c r="D29" s="19">
        <v>259000</v>
      </c>
      <c r="E29" s="19">
        <v>173066.95</v>
      </c>
      <c r="F29" s="24">
        <f t="shared" si="0"/>
        <v>66.82121621621621</v>
      </c>
      <c r="G29" s="19">
        <f t="shared" si="1"/>
        <v>-77824.45999999999</v>
      </c>
    </row>
    <row r="30" spans="1:7" ht="21" customHeight="1">
      <c r="A30" s="9" t="s">
        <v>36</v>
      </c>
      <c r="B30" s="10" t="s">
        <v>37</v>
      </c>
      <c r="C30" s="27">
        <f>SUM(C31:C32)</f>
        <v>51214.4</v>
      </c>
      <c r="D30" s="27">
        <f>SUM(D31:D32)</f>
        <v>58500</v>
      </c>
      <c r="E30" s="27">
        <f>SUM(E31:E32)</f>
        <v>38397.64</v>
      </c>
      <c r="F30" s="28">
        <f t="shared" si="0"/>
        <v>65.63699145299145</v>
      </c>
      <c r="G30" s="27">
        <f t="shared" si="1"/>
        <v>-12816.760000000002</v>
      </c>
    </row>
    <row r="31" spans="1:7" ht="46.5" customHeight="1">
      <c r="A31" s="7" t="s">
        <v>38</v>
      </c>
      <c r="B31" s="8" t="s">
        <v>39</v>
      </c>
      <c r="C31" s="19">
        <v>25917.15</v>
      </c>
      <c r="D31" s="19">
        <v>18500</v>
      </c>
      <c r="E31" s="19">
        <v>10740</v>
      </c>
      <c r="F31" s="24">
        <f t="shared" si="0"/>
        <v>58.05405405405405</v>
      </c>
      <c r="G31" s="19">
        <f t="shared" si="1"/>
        <v>-15177.150000000001</v>
      </c>
    </row>
    <row r="32" spans="1:7" ht="33" customHeight="1">
      <c r="A32" s="7" t="s">
        <v>40</v>
      </c>
      <c r="B32" s="8" t="s">
        <v>41</v>
      </c>
      <c r="C32" s="19">
        <v>25297.25</v>
      </c>
      <c r="D32" s="19">
        <v>40000</v>
      </c>
      <c r="E32" s="19">
        <v>27657.64</v>
      </c>
      <c r="F32" s="24">
        <f t="shared" si="0"/>
        <v>69.1441</v>
      </c>
      <c r="G32" s="19">
        <f t="shared" si="1"/>
        <v>2360.3899999999994</v>
      </c>
    </row>
    <row r="33" spans="1:7" ht="21.75" customHeight="1">
      <c r="A33" s="20">
        <v>6300</v>
      </c>
      <c r="B33" s="10" t="s">
        <v>71</v>
      </c>
      <c r="C33" s="22">
        <f>SUM(C34:C36)</f>
        <v>2980542.8</v>
      </c>
      <c r="D33" s="22">
        <f>SUM(D34:D36)</f>
        <v>28206000</v>
      </c>
      <c r="E33" s="22">
        <f>SUM(E34:E36)</f>
        <v>9336267.8</v>
      </c>
      <c r="F33" s="23">
        <f t="shared" si="0"/>
        <v>33.1002900092179</v>
      </c>
      <c r="G33" s="22">
        <f t="shared" si="1"/>
        <v>6355725.000000001</v>
      </c>
    </row>
    <row r="34" spans="1:7" ht="33" customHeight="1">
      <c r="A34" s="18">
        <v>6310</v>
      </c>
      <c r="B34" s="8" t="s">
        <v>72</v>
      </c>
      <c r="C34" s="19">
        <v>15450</v>
      </c>
      <c r="D34" s="19"/>
      <c r="E34" s="19"/>
      <c r="F34" s="24" t="e">
        <f t="shared" si="0"/>
        <v>#DIV/0!</v>
      </c>
      <c r="G34" s="19">
        <f t="shared" si="1"/>
        <v>-15450</v>
      </c>
    </row>
    <row r="35" spans="1:7" ht="61.5" customHeight="1">
      <c r="A35" s="18">
        <v>6330</v>
      </c>
      <c r="B35" s="8" t="s">
        <v>73</v>
      </c>
      <c r="C35" s="19">
        <v>492692</v>
      </c>
      <c r="D35" s="19"/>
      <c r="E35" s="19"/>
      <c r="F35" s="24" t="e">
        <f t="shared" si="0"/>
        <v>#DIV/0!</v>
      </c>
      <c r="G35" s="19">
        <f t="shared" si="1"/>
        <v>-492692</v>
      </c>
    </row>
    <row r="36" spans="1:7" ht="21" customHeight="1">
      <c r="A36" s="18">
        <v>6410</v>
      </c>
      <c r="B36" s="8" t="s">
        <v>74</v>
      </c>
      <c r="C36" s="19">
        <v>2472400.8</v>
      </c>
      <c r="D36" s="19">
        <v>28206000</v>
      </c>
      <c r="E36" s="19">
        <v>9336267.8</v>
      </c>
      <c r="F36" s="24">
        <f t="shared" si="0"/>
        <v>33.1002900092179</v>
      </c>
      <c r="G36" s="19">
        <f t="shared" si="1"/>
        <v>6863867.000000001</v>
      </c>
    </row>
    <row r="37" spans="1:7" ht="31.5">
      <c r="A37" s="9" t="s">
        <v>42</v>
      </c>
      <c r="B37" s="10" t="s">
        <v>43</v>
      </c>
      <c r="C37" s="22">
        <f>SUM(C38:C39)</f>
        <v>3544029</v>
      </c>
      <c r="D37" s="22">
        <f>SUM(D38:D39)</f>
        <v>3776744</v>
      </c>
      <c r="E37" s="22">
        <f>SUM(E38:E39)</f>
        <v>2321368</v>
      </c>
      <c r="F37" s="23">
        <f t="shared" si="0"/>
        <v>61.46479613127075</v>
      </c>
      <c r="G37" s="22">
        <f t="shared" si="1"/>
        <v>-1222661</v>
      </c>
    </row>
    <row r="38" spans="1:7" ht="63">
      <c r="A38" s="18">
        <v>8370</v>
      </c>
      <c r="B38" s="8" t="s">
        <v>75</v>
      </c>
      <c r="C38" s="19"/>
      <c r="D38" s="19">
        <v>45000</v>
      </c>
      <c r="E38" s="19"/>
      <c r="F38" s="24"/>
      <c r="G38" s="19"/>
    </row>
    <row r="39" spans="1:7" ht="15.75">
      <c r="A39" s="7" t="s">
        <v>44</v>
      </c>
      <c r="B39" s="8" t="s">
        <v>45</v>
      </c>
      <c r="C39" s="19">
        <v>3544029</v>
      </c>
      <c r="D39" s="19">
        <v>3731744</v>
      </c>
      <c r="E39" s="19">
        <v>2321368</v>
      </c>
      <c r="F39" s="24">
        <f t="shared" si="0"/>
        <v>62.20598197518372</v>
      </c>
      <c r="G39" s="19">
        <f t="shared" si="1"/>
        <v>-1222661</v>
      </c>
    </row>
    <row r="40" spans="1:7" ht="15.75">
      <c r="A40" s="9" t="s">
        <v>46</v>
      </c>
      <c r="B40" s="10" t="s">
        <v>47</v>
      </c>
      <c r="C40" s="22">
        <f>SUM(C41)</f>
        <v>392045.77</v>
      </c>
      <c r="D40" s="22">
        <f>SUM(D41)</f>
        <v>194132</v>
      </c>
      <c r="E40" s="22">
        <f>SUM(E41)</f>
        <v>0</v>
      </c>
      <c r="F40" s="23">
        <f t="shared" si="0"/>
        <v>0</v>
      </c>
      <c r="G40" s="22">
        <f t="shared" si="1"/>
        <v>-392045.77</v>
      </c>
    </row>
    <row r="41" spans="1:7" ht="33" customHeight="1">
      <c r="A41" s="7" t="s">
        <v>48</v>
      </c>
      <c r="B41" s="8" t="s">
        <v>49</v>
      </c>
      <c r="C41" s="19">
        <v>392045.77</v>
      </c>
      <c r="D41" s="19">
        <v>194132</v>
      </c>
      <c r="E41" s="19">
        <v>0</v>
      </c>
      <c r="F41" s="24">
        <f t="shared" si="0"/>
        <v>0</v>
      </c>
      <c r="G41" s="19">
        <f t="shared" si="1"/>
        <v>-392045.77</v>
      </c>
    </row>
    <row r="42" spans="1:7" ht="27" customHeight="1">
      <c r="A42" s="11" t="s">
        <v>50</v>
      </c>
      <c r="B42" s="11"/>
      <c r="C42" s="22">
        <f>SUM(C7+C9+C14+C19+C24+C30+C33+C37+C40)</f>
        <v>14299211.77</v>
      </c>
      <c r="D42" s="22">
        <f>SUM(D7+D9+D14+D19+D24+D30+D33+D37+D40)</f>
        <v>43975497.67</v>
      </c>
      <c r="E42" s="22">
        <f>SUM(E7+E9+E14+E19+E24+E30+E33+E37+E40)</f>
        <v>20577918.840000004</v>
      </c>
      <c r="F42" s="23">
        <f t="shared" si="0"/>
        <v>46.79405562256597</v>
      </c>
      <c r="G42" s="22">
        <f t="shared" si="1"/>
        <v>6278707.070000004</v>
      </c>
    </row>
    <row r="43" spans="1:7" ht="31.5">
      <c r="A43" s="12">
        <v>8106</v>
      </c>
      <c r="B43" s="13" t="s">
        <v>55</v>
      </c>
      <c r="C43" s="19">
        <v>37000</v>
      </c>
      <c r="D43" s="19">
        <v>86000</v>
      </c>
      <c r="E43" s="19">
        <v>50000</v>
      </c>
      <c r="F43" s="24">
        <f t="shared" si="0"/>
        <v>58.139534883720934</v>
      </c>
      <c r="G43" s="19">
        <f t="shared" si="1"/>
        <v>13000</v>
      </c>
    </row>
    <row r="44" spans="1:7" ht="47.25">
      <c r="A44" s="14" t="s">
        <v>57</v>
      </c>
      <c r="B44" s="13" t="s">
        <v>58</v>
      </c>
      <c r="C44" s="19">
        <v>-37000</v>
      </c>
      <c r="D44" s="19">
        <v>-86000</v>
      </c>
      <c r="E44" s="19">
        <v>0</v>
      </c>
      <c r="F44" s="24">
        <f t="shared" si="0"/>
        <v>0</v>
      </c>
      <c r="G44" s="19">
        <f t="shared" si="1"/>
        <v>37000</v>
      </c>
    </row>
    <row r="45" spans="1:7" ht="27.75" customHeight="1">
      <c r="A45" s="11"/>
      <c r="B45" s="11" t="s">
        <v>56</v>
      </c>
      <c r="C45" s="22">
        <f>SUM(C42:C44)</f>
        <v>14299211.77</v>
      </c>
      <c r="D45" s="22">
        <f>SUM(D42:D44)</f>
        <v>43975497.67</v>
      </c>
      <c r="E45" s="22">
        <f>SUM(E42:E44)</f>
        <v>20627918.840000004</v>
      </c>
      <c r="F45" s="23">
        <f t="shared" si="0"/>
        <v>46.90775530227217</v>
      </c>
      <c r="G45" s="22">
        <f t="shared" si="1"/>
        <v>6328707.070000004</v>
      </c>
    </row>
    <row r="47" spans="1:9" ht="20.25">
      <c r="A47" s="16" t="s">
        <v>59</v>
      </c>
      <c r="B47" s="16"/>
      <c r="C47" s="17"/>
      <c r="D47" s="17"/>
      <c r="E47" s="17"/>
      <c r="F47" s="17" t="s">
        <v>60</v>
      </c>
      <c r="G47" s="17"/>
      <c r="H47" s="15"/>
      <c r="I47" s="15"/>
    </row>
  </sheetData>
  <sheetProtection/>
  <mergeCells count="2">
    <mergeCell ref="A3:G3"/>
    <mergeCell ref="A2:G2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2017-10-09T10:01:37Z</cp:lastPrinted>
  <dcterms:created xsi:type="dcterms:W3CDTF">2017-04-18T11:46:01Z</dcterms:created>
  <dcterms:modified xsi:type="dcterms:W3CDTF">2017-10-09T11:45:07Z</dcterms:modified>
  <cp:category/>
  <cp:version/>
  <cp:contentType/>
  <cp:contentStatus/>
</cp:coreProperties>
</file>